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6.学連\2019\"/>
    </mc:Choice>
  </mc:AlternateContent>
  <bookViews>
    <workbookView xWindow="-105" yWindow="-105" windowWidth="18225" windowHeight="11625"/>
  </bookViews>
  <sheets>
    <sheet name="2部" sheetId="2" r:id="rId1"/>
    <sheet name="3部" sheetId="7" r:id="rId2"/>
    <sheet name="4部" sheetId="8" r:id="rId3"/>
    <sheet name="5部" sheetId="9" r:id="rId4"/>
    <sheet name="6部" sheetId="10" r:id="rId5"/>
  </sheets>
  <definedNames>
    <definedName name="_xlnm.Print_Area" localSheetId="0">'2部'!$B$1:$AX$34</definedName>
    <definedName name="_xlnm.Print_Area" localSheetId="1">'3部'!$B$1:$AX$34</definedName>
    <definedName name="_xlnm.Print_Area" localSheetId="2">'4部'!$B$1:$AX$34</definedName>
    <definedName name="_xlnm.Print_Area" localSheetId="3">'5部'!$B$1:$AX$34</definedName>
    <definedName name="_xlnm.Print_Area" localSheetId="4">'6部'!$B$1:$AX$34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8" i="10" l="1"/>
  <c r="AC28" i="10"/>
  <c r="AA28" i="10"/>
  <c r="Z28" i="10"/>
  <c r="V28" i="10"/>
  <c r="T28" i="10"/>
  <c r="W28" i="10" s="1"/>
  <c r="O28" i="10"/>
  <c r="P28" i="10" s="1"/>
  <c r="N28" i="10"/>
  <c r="M28" i="10"/>
  <c r="H28" i="10"/>
  <c r="I28" i="10" s="1"/>
  <c r="F28" i="10"/>
  <c r="AC27" i="10"/>
  <c r="AD27" i="10" s="1"/>
  <c r="AB27" i="10"/>
  <c r="AA27" i="10"/>
  <c r="V27" i="10"/>
  <c r="U27" i="10"/>
  <c r="T27" i="10"/>
  <c r="W27" i="10" s="1"/>
  <c r="P27" i="10"/>
  <c r="O27" i="10"/>
  <c r="M27" i="10"/>
  <c r="L27" i="10"/>
  <c r="H27" i="10"/>
  <c r="I27" i="10" s="1"/>
  <c r="F27" i="10"/>
  <c r="AC26" i="10"/>
  <c r="AB26" i="10"/>
  <c r="AA26" i="10"/>
  <c r="AD26" i="10" s="1"/>
  <c r="V26" i="10"/>
  <c r="W26" i="10" s="1"/>
  <c r="X27" i="10" s="1"/>
  <c r="T26" i="10"/>
  <c r="O26" i="10"/>
  <c r="AT28" i="10" s="1"/>
  <c r="M26" i="10"/>
  <c r="I26" i="10"/>
  <c r="J27" i="10" s="1"/>
  <c r="H26" i="10"/>
  <c r="F26" i="10"/>
  <c r="E26" i="10"/>
  <c r="AK23" i="10"/>
  <c r="AI23" i="10"/>
  <c r="AB28" i="10" s="1"/>
  <c r="AG23" i="10"/>
  <c r="V23" i="10"/>
  <c r="AT23" i="10" s="1"/>
  <c r="T23" i="10"/>
  <c r="P23" i="10"/>
  <c r="O23" i="10"/>
  <c r="M23" i="10"/>
  <c r="L23" i="10"/>
  <c r="H23" i="10"/>
  <c r="G23" i="10"/>
  <c r="F23" i="10"/>
  <c r="I23" i="10" s="1"/>
  <c r="AK22" i="10"/>
  <c r="AL22" i="10" s="1"/>
  <c r="AI22" i="10"/>
  <c r="AG22" i="10"/>
  <c r="V22" i="10"/>
  <c r="U22" i="10"/>
  <c r="T22" i="10"/>
  <c r="W22" i="10" s="1"/>
  <c r="P22" i="10"/>
  <c r="O22" i="10"/>
  <c r="M22" i="10"/>
  <c r="L22" i="10"/>
  <c r="H22" i="10"/>
  <c r="I22" i="10" s="1"/>
  <c r="F22" i="10"/>
  <c r="AK21" i="10"/>
  <c r="AI21" i="10"/>
  <c r="AG21" i="10"/>
  <c r="AF22" i="10" s="1"/>
  <c r="AF20" i="10" s="1"/>
  <c r="W21" i="10"/>
  <c r="V21" i="10"/>
  <c r="T21" i="10"/>
  <c r="S21" i="10"/>
  <c r="O21" i="10"/>
  <c r="N21" i="10"/>
  <c r="M21" i="10"/>
  <c r="P21" i="10" s="1"/>
  <c r="Q22" i="10" s="1"/>
  <c r="H21" i="10"/>
  <c r="I21" i="10" s="1"/>
  <c r="J22" i="10" s="1"/>
  <c r="G21" i="10"/>
  <c r="F21" i="10"/>
  <c r="AK18" i="10"/>
  <c r="AI18" i="10"/>
  <c r="U28" i="10" s="1"/>
  <c r="AG18" i="10"/>
  <c r="AF17" i="10" s="1"/>
  <c r="AD18" i="10"/>
  <c r="AB18" i="10"/>
  <c r="U23" i="10" s="1"/>
  <c r="Z18" i="10"/>
  <c r="P18" i="10"/>
  <c r="O18" i="10"/>
  <c r="M18" i="10"/>
  <c r="L18" i="10"/>
  <c r="H18" i="10"/>
  <c r="G18" i="10"/>
  <c r="F18" i="10"/>
  <c r="I18" i="10" s="1"/>
  <c r="AK17" i="10"/>
  <c r="AI17" i="10"/>
  <c r="AG17" i="10"/>
  <c r="AE17" i="10"/>
  <c r="AD17" i="10"/>
  <c r="AB17" i="10"/>
  <c r="Z17" i="10"/>
  <c r="O17" i="10"/>
  <c r="AT18" i="10" s="1"/>
  <c r="N17" i="10"/>
  <c r="M17" i="10"/>
  <c r="P17" i="10" s="1"/>
  <c r="H17" i="10"/>
  <c r="F17" i="10"/>
  <c r="AK16" i="10"/>
  <c r="AL17" i="10" s="1"/>
  <c r="AI16" i="10"/>
  <c r="U26" i="10" s="1"/>
  <c r="AG16" i="10"/>
  <c r="AD16" i="10"/>
  <c r="AB16" i="10"/>
  <c r="U21" i="10" s="1"/>
  <c r="Z16" i="10"/>
  <c r="Y17" i="10" s="1"/>
  <c r="O16" i="10"/>
  <c r="M16" i="10"/>
  <c r="H16" i="10"/>
  <c r="G16" i="10"/>
  <c r="F16" i="10"/>
  <c r="I16" i="10" s="1"/>
  <c r="Y15" i="10"/>
  <c r="AK13" i="10"/>
  <c r="AI13" i="10"/>
  <c r="AG13" i="10"/>
  <c r="AD13" i="10"/>
  <c r="AB13" i="10"/>
  <c r="N23" i="10" s="1"/>
  <c r="Z13" i="10"/>
  <c r="W13" i="10"/>
  <c r="U13" i="10"/>
  <c r="N18" i="10" s="1"/>
  <c r="S13" i="10"/>
  <c r="H13" i="10"/>
  <c r="F13" i="10"/>
  <c r="AT12" i="10"/>
  <c r="AK12" i="10"/>
  <c r="AI12" i="10"/>
  <c r="N27" i="10" s="1"/>
  <c r="AG12" i="10"/>
  <c r="AD12" i="10"/>
  <c r="AB12" i="10"/>
  <c r="N22" i="10" s="1"/>
  <c r="Z12" i="10"/>
  <c r="W12" i="10"/>
  <c r="U12" i="10"/>
  <c r="S12" i="10"/>
  <c r="H12" i="10"/>
  <c r="F12" i="10"/>
  <c r="AK11" i="10"/>
  <c r="AL12" i="10" s="1"/>
  <c r="AI11" i="10"/>
  <c r="N26" i="10" s="1"/>
  <c r="AG11" i="10"/>
  <c r="AF12" i="10" s="1"/>
  <c r="AF10" i="10" s="1"/>
  <c r="AD11" i="10"/>
  <c r="AB11" i="10"/>
  <c r="Z11" i="10"/>
  <c r="W11" i="10"/>
  <c r="X12" i="10" s="1"/>
  <c r="U11" i="10"/>
  <c r="N16" i="10" s="1"/>
  <c r="S11" i="10"/>
  <c r="R12" i="10" s="1"/>
  <c r="H11" i="10"/>
  <c r="AT13" i="10" s="1"/>
  <c r="AT14" i="10" s="1"/>
  <c r="G11" i="10"/>
  <c r="F11" i="10"/>
  <c r="I11" i="10" s="1"/>
  <c r="Y10" i="10"/>
  <c r="AT9" i="10"/>
  <c r="AT8" i="10"/>
  <c r="AK8" i="10"/>
  <c r="AI8" i="10"/>
  <c r="G28" i="10" s="1"/>
  <c r="AG8" i="10"/>
  <c r="AF7" i="10" s="1"/>
  <c r="AD8" i="10"/>
  <c r="AB8" i="10"/>
  <c r="Z8" i="10"/>
  <c r="W8" i="10"/>
  <c r="U8" i="10"/>
  <c r="S8" i="10"/>
  <c r="P8" i="10"/>
  <c r="N8" i="10"/>
  <c r="G13" i="10" s="1"/>
  <c r="L8" i="10"/>
  <c r="AT7" i="10"/>
  <c r="AK7" i="10"/>
  <c r="AI7" i="10"/>
  <c r="G27" i="10" s="1"/>
  <c r="AG7" i="10"/>
  <c r="AE7" i="10"/>
  <c r="AD7" i="10"/>
  <c r="AB7" i="10"/>
  <c r="G22" i="10" s="1"/>
  <c r="Z7" i="10"/>
  <c r="W7" i="10"/>
  <c r="U7" i="10"/>
  <c r="G17" i="10" s="1"/>
  <c r="S7" i="10"/>
  <c r="P7" i="10"/>
  <c r="N7" i="10"/>
  <c r="G12" i="10" s="1"/>
  <c r="L7" i="10"/>
  <c r="AK6" i="10"/>
  <c r="AI6" i="10"/>
  <c r="G26" i="10" s="1"/>
  <c r="AG6" i="10"/>
  <c r="AD6" i="10"/>
  <c r="AB6" i="10"/>
  <c r="Z6" i="10"/>
  <c r="Y7" i="10" s="1"/>
  <c r="Y5" i="10" s="1"/>
  <c r="W6" i="10"/>
  <c r="X7" i="10" s="1"/>
  <c r="U6" i="10"/>
  <c r="S6" i="10"/>
  <c r="R7" i="10" s="1"/>
  <c r="P6" i="10"/>
  <c r="Q7" i="10" s="1"/>
  <c r="N6" i="10"/>
  <c r="L6" i="10"/>
  <c r="K7" i="10" s="1"/>
  <c r="K5" i="10" s="1"/>
  <c r="AF4" i="10"/>
  <c r="Y4" i="10"/>
  <c r="R4" i="10"/>
  <c r="K4" i="10"/>
  <c r="D4" i="10"/>
  <c r="AK33" i="9"/>
  <c r="AJ33" i="9"/>
  <c r="AH33" i="9"/>
  <c r="AG33" i="9"/>
  <c r="AC33" i="9"/>
  <c r="AA33" i="9"/>
  <c r="AD33" i="9" s="1"/>
  <c r="V33" i="9"/>
  <c r="U33" i="9"/>
  <c r="T33" i="9"/>
  <c r="W33" i="9" s="1"/>
  <c r="O33" i="9"/>
  <c r="M33" i="9"/>
  <c r="P33" i="9" s="1"/>
  <c r="I33" i="9"/>
  <c r="H33" i="9"/>
  <c r="F33" i="9"/>
  <c r="E33" i="9"/>
  <c r="AJ32" i="9"/>
  <c r="AI32" i="9"/>
  <c r="AH32" i="9"/>
  <c r="AK32" i="9" s="1"/>
  <c r="AC32" i="9"/>
  <c r="AB32" i="9"/>
  <c r="AA32" i="9"/>
  <c r="AD32" i="9" s="1"/>
  <c r="W32" i="9"/>
  <c r="S32" i="9"/>
  <c r="O32" i="9"/>
  <c r="M32" i="9"/>
  <c r="P32" i="9" s="1"/>
  <c r="I32" i="9"/>
  <c r="H32" i="9"/>
  <c r="F32" i="9"/>
  <c r="E32" i="9"/>
  <c r="AJ31" i="9"/>
  <c r="AH31" i="9"/>
  <c r="AK31" i="9" s="1"/>
  <c r="AL32" i="9" s="1"/>
  <c r="AC31" i="9"/>
  <c r="Z31" i="9" s="1"/>
  <c r="AA31" i="9"/>
  <c r="AD31" i="9" s="1"/>
  <c r="AE32" i="9" s="1"/>
  <c r="W31" i="9"/>
  <c r="X32" i="9" s="1"/>
  <c r="R30" i="9" s="1"/>
  <c r="S31" i="9"/>
  <c r="O31" i="9"/>
  <c r="AT33" i="9" s="1"/>
  <c r="AT34" i="9" s="1"/>
  <c r="M31" i="9"/>
  <c r="AT32" i="9" s="1"/>
  <c r="I31" i="9"/>
  <c r="J32" i="9" s="1"/>
  <c r="H31" i="9"/>
  <c r="F31" i="9"/>
  <c r="E31" i="9"/>
  <c r="D32" i="9" s="1"/>
  <c r="AR28" i="9"/>
  <c r="AP28" i="9"/>
  <c r="AI33" i="9" s="1"/>
  <c r="AN28" i="9"/>
  <c r="AD28" i="9"/>
  <c r="AC28" i="9"/>
  <c r="AA28" i="9"/>
  <c r="Z28" i="9"/>
  <c r="V28" i="9"/>
  <c r="T28" i="9"/>
  <c r="W28" i="9" s="1"/>
  <c r="O28" i="9"/>
  <c r="N28" i="9"/>
  <c r="M28" i="9"/>
  <c r="P28" i="9" s="1"/>
  <c r="H28" i="9"/>
  <c r="I28" i="9" s="1"/>
  <c r="F28" i="9"/>
  <c r="AR27" i="9"/>
  <c r="AN27" i="9"/>
  <c r="AD27" i="9"/>
  <c r="Z27" i="9"/>
  <c r="V27" i="9"/>
  <c r="W27" i="9" s="1"/>
  <c r="T27" i="9"/>
  <c r="O27" i="9"/>
  <c r="N27" i="9"/>
  <c r="M27" i="9"/>
  <c r="P27" i="9" s="1"/>
  <c r="H27" i="9"/>
  <c r="F27" i="9"/>
  <c r="I27" i="9" s="1"/>
  <c r="AR26" i="9"/>
  <c r="AP26" i="9"/>
  <c r="AI31" i="9" s="1"/>
  <c r="AN26" i="9"/>
  <c r="AD26" i="9"/>
  <c r="Z26" i="9"/>
  <c r="Y27" i="9" s="1"/>
  <c r="Y25" i="9" s="1"/>
  <c r="W26" i="9"/>
  <c r="X27" i="9" s="1"/>
  <c r="V26" i="9"/>
  <c r="T26" i="9"/>
  <c r="S26" i="9"/>
  <c r="O26" i="9"/>
  <c r="M26" i="9"/>
  <c r="P26" i="9" s="1"/>
  <c r="H26" i="9"/>
  <c r="I26" i="9" s="1"/>
  <c r="J27" i="9" s="1"/>
  <c r="G26" i="9"/>
  <c r="F26" i="9"/>
  <c r="AM25" i="9"/>
  <c r="AR23" i="9"/>
  <c r="AP23" i="9"/>
  <c r="AB33" i="9" s="1"/>
  <c r="AN23" i="9"/>
  <c r="AK23" i="9"/>
  <c r="AI23" i="9"/>
  <c r="AB28" i="9" s="1"/>
  <c r="AG23" i="9"/>
  <c r="V23" i="9"/>
  <c r="T23" i="9"/>
  <c r="W23" i="9" s="1"/>
  <c r="O23" i="9"/>
  <c r="P23" i="9" s="1"/>
  <c r="N23" i="9"/>
  <c r="M23" i="9"/>
  <c r="H23" i="9"/>
  <c r="I23" i="9" s="1"/>
  <c r="F23" i="9"/>
  <c r="AR22" i="9"/>
  <c r="AP22" i="9"/>
  <c r="AN22" i="9"/>
  <c r="AK22" i="9"/>
  <c r="AI22" i="9"/>
  <c r="AG22" i="9"/>
  <c r="V22" i="9"/>
  <c r="W22" i="9" s="1"/>
  <c r="T22" i="9"/>
  <c r="O22" i="9"/>
  <c r="P22" i="9" s="1"/>
  <c r="N22" i="9"/>
  <c r="M22" i="9"/>
  <c r="H22" i="9"/>
  <c r="F22" i="9"/>
  <c r="I22" i="9" s="1"/>
  <c r="AR21" i="9"/>
  <c r="AS22" i="9" s="1"/>
  <c r="AP21" i="9"/>
  <c r="AB31" i="9" s="1"/>
  <c r="AN21" i="9"/>
  <c r="AM22" i="9" s="1"/>
  <c r="AK21" i="9"/>
  <c r="AL22" i="9" s="1"/>
  <c r="AF20" i="9" s="1"/>
  <c r="AI21" i="9"/>
  <c r="AG21" i="9"/>
  <c r="V21" i="9"/>
  <c r="T21" i="9"/>
  <c r="W21" i="9" s="1"/>
  <c r="X22" i="9" s="1"/>
  <c r="O21" i="9"/>
  <c r="AT23" i="9" s="1"/>
  <c r="N21" i="9"/>
  <c r="M21" i="9"/>
  <c r="H21" i="9"/>
  <c r="I21" i="9" s="1"/>
  <c r="J22" i="9" s="1"/>
  <c r="F21" i="9"/>
  <c r="AR18" i="9"/>
  <c r="AP18" i="9"/>
  <c r="AN18" i="9"/>
  <c r="AK18" i="9"/>
  <c r="AI18" i="9"/>
  <c r="U28" i="9" s="1"/>
  <c r="AG18" i="9"/>
  <c r="AD18" i="9"/>
  <c r="AB18" i="9"/>
  <c r="U23" i="9" s="1"/>
  <c r="Z18" i="9"/>
  <c r="O18" i="9"/>
  <c r="M18" i="9"/>
  <c r="P18" i="9" s="1"/>
  <c r="H18" i="9"/>
  <c r="I18" i="9" s="1"/>
  <c r="G18" i="9"/>
  <c r="F18" i="9"/>
  <c r="AS17" i="9"/>
  <c r="AM15" i="9" s="1"/>
  <c r="AR17" i="9"/>
  <c r="AP17" i="9"/>
  <c r="U32" i="9" s="1"/>
  <c r="AN17" i="9"/>
  <c r="AL17" i="9"/>
  <c r="AF15" i="9" s="1"/>
  <c r="AK17" i="9"/>
  <c r="AI17" i="9"/>
  <c r="U27" i="9" s="1"/>
  <c r="AG17" i="9"/>
  <c r="AE17" i="9"/>
  <c r="AD17" i="9"/>
  <c r="AB17" i="9"/>
  <c r="U22" i="9" s="1"/>
  <c r="Z17" i="9"/>
  <c r="Y17" i="9"/>
  <c r="O17" i="9"/>
  <c r="P17" i="9" s="1"/>
  <c r="N17" i="9"/>
  <c r="M17" i="9"/>
  <c r="H17" i="9"/>
  <c r="F17" i="9"/>
  <c r="I17" i="9" s="1"/>
  <c r="AR16" i="9"/>
  <c r="AP16" i="9"/>
  <c r="U31" i="9" s="1"/>
  <c r="AN16" i="9"/>
  <c r="AK16" i="9"/>
  <c r="AI16" i="9"/>
  <c r="U26" i="9" s="1"/>
  <c r="AG16" i="9"/>
  <c r="AD16" i="9"/>
  <c r="AB16" i="9"/>
  <c r="U21" i="9" s="1"/>
  <c r="Z16" i="9"/>
  <c r="P16" i="9"/>
  <c r="O16" i="9"/>
  <c r="M16" i="9"/>
  <c r="AT17" i="9" s="1"/>
  <c r="L16" i="9"/>
  <c r="H16" i="9"/>
  <c r="F16" i="9"/>
  <c r="I16" i="9" s="1"/>
  <c r="Y15" i="9"/>
  <c r="AT14" i="9"/>
  <c r="AT13" i="9"/>
  <c r="AR13" i="9"/>
  <c r="AP13" i="9"/>
  <c r="N33" i="9" s="1"/>
  <c r="AN13" i="9"/>
  <c r="AK13" i="9"/>
  <c r="AI13" i="9"/>
  <c r="AG13" i="9"/>
  <c r="AD13" i="9"/>
  <c r="AB13" i="9"/>
  <c r="Z13" i="9"/>
  <c r="W13" i="9"/>
  <c r="U13" i="9"/>
  <c r="N18" i="9" s="1"/>
  <c r="S13" i="9"/>
  <c r="I13" i="9"/>
  <c r="E13" i="9"/>
  <c r="AT12" i="9"/>
  <c r="AR12" i="9"/>
  <c r="AP12" i="9"/>
  <c r="N32" i="9" s="1"/>
  <c r="AN12" i="9"/>
  <c r="AK12" i="9"/>
  <c r="AI12" i="9"/>
  <c r="AG12" i="9"/>
  <c r="AF12" i="9"/>
  <c r="AE12" i="9"/>
  <c r="Y10" i="9" s="1"/>
  <c r="AD12" i="9"/>
  <c r="AB12" i="9"/>
  <c r="Z12" i="9"/>
  <c r="X12" i="9"/>
  <c r="W12" i="9"/>
  <c r="U12" i="9"/>
  <c r="S12" i="9"/>
  <c r="R12" i="9"/>
  <c r="R10" i="9" s="1"/>
  <c r="I12" i="9"/>
  <c r="E12" i="9"/>
  <c r="AR11" i="9"/>
  <c r="AS12" i="9" s="1"/>
  <c r="AP11" i="9"/>
  <c r="N31" i="9" s="1"/>
  <c r="AN11" i="9"/>
  <c r="AM12" i="9" s="1"/>
  <c r="AK11" i="9"/>
  <c r="AL12" i="9" s="1"/>
  <c r="AF10" i="9" s="1"/>
  <c r="AI11" i="9"/>
  <c r="N26" i="9" s="1"/>
  <c r="AG11" i="9"/>
  <c r="AD11" i="9"/>
  <c r="AB11" i="9"/>
  <c r="Z11" i="9"/>
  <c r="W11" i="9"/>
  <c r="U11" i="9"/>
  <c r="N16" i="9" s="1"/>
  <c r="S11" i="9"/>
  <c r="I11" i="9"/>
  <c r="E11" i="9"/>
  <c r="D10" i="9"/>
  <c r="AT9" i="9"/>
  <c r="AT8" i="9"/>
  <c r="AR8" i="9"/>
  <c r="AP8" i="9"/>
  <c r="G33" i="9" s="1"/>
  <c r="AN8" i="9"/>
  <c r="AK8" i="9"/>
  <c r="AI8" i="9"/>
  <c r="G28" i="9" s="1"/>
  <c r="AG8" i="9"/>
  <c r="AD8" i="9"/>
  <c r="AB8" i="9"/>
  <c r="G23" i="9" s="1"/>
  <c r="Z8" i="9"/>
  <c r="W8" i="9"/>
  <c r="U8" i="9"/>
  <c r="S8" i="9"/>
  <c r="P8" i="9"/>
  <c r="N8" i="9"/>
  <c r="G13" i="9" s="1"/>
  <c r="L8" i="9"/>
  <c r="AT7" i="9"/>
  <c r="AR7" i="9"/>
  <c r="AS7" i="9" s="1"/>
  <c r="AP7" i="9"/>
  <c r="G32" i="9" s="1"/>
  <c r="AN7" i="9"/>
  <c r="AL7" i="9"/>
  <c r="AK7" i="9"/>
  <c r="AI7" i="9"/>
  <c r="G27" i="9" s="1"/>
  <c r="AG7" i="9"/>
  <c r="AF7" i="9"/>
  <c r="AF5" i="9" s="1"/>
  <c r="AD7" i="9"/>
  <c r="AB7" i="9"/>
  <c r="G22" i="9" s="1"/>
  <c r="Z7" i="9"/>
  <c r="Y7" i="9" s="1"/>
  <c r="W7" i="9"/>
  <c r="U7" i="9"/>
  <c r="G17" i="9" s="1"/>
  <c r="S7" i="9"/>
  <c r="P7" i="9"/>
  <c r="N7" i="9"/>
  <c r="G12" i="9" s="1"/>
  <c r="L7" i="9"/>
  <c r="AR6" i="9"/>
  <c r="AP6" i="9"/>
  <c r="G31" i="9" s="1"/>
  <c r="AN6" i="9"/>
  <c r="AM7" i="9" s="1"/>
  <c r="AM5" i="9" s="1"/>
  <c r="AK6" i="9"/>
  <c r="AI6" i="9"/>
  <c r="AG6" i="9"/>
  <c r="AD6" i="9"/>
  <c r="AE7" i="9" s="1"/>
  <c r="AB6" i="9"/>
  <c r="G21" i="9" s="1"/>
  <c r="Z6" i="9"/>
  <c r="W6" i="9"/>
  <c r="X7" i="9" s="1"/>
  <c r="U6" i="9"/>
  <c r="G16" i="9" s="1"/>
  <c r="S6" i="9"/>
  <c r="R7" i="9" s="1"/>
  <c r="P6" i="9"/>
  <c r="N6" i="9"/>
  <c r="G11" i="9" s="1"/>
  <c r="L6" i="9"/>
  <c r="K5" i="9"/>
  <c r="AM4" i="9"/>
  <c r="AF4" i="9"/>
  <c r="Y4" i="9"/>
  <c r="R4" i="9"/>
  <c r="K4" i="9"/>
  <c r="D4" i="9"/>
  <c r="I12" i="10" l="1"/>
  <c r="E12" i="10"/>
  <c r="I13" i="10"/>
  <c r="E13" i="10"/>
  <c r="P16" i="10"/>
  <c r="Q17" i="10" s="1"/>
  <c r="L16" i="10"/>
  <c r="AT17" i="10"/>
  <c r="AT19" i="10" s="1"/>
  <c r="I17" i="10"/>
  <c r="J17" i="10" s="1"/>
  <c r="AW15" i="10" s="1"/>
  <c r="E17" i="10"/>
  <c r="R10" i="10"/>
  <c r="AV5" i="10"/>
  <c r="R5" i="10"/>
  <c r="AL7" i="10"/>
  <c r="AW5" i="10" s="1"/>
  <c r="AV9" i="10" s="1"/>
  <c r="J12" i="10"/>
  <c r="AW10" i="10" s="1"/>
  <c r="AF15" i="10"/>
  <c r="AE27" i="10"/>
  <c r="AU5" i="10"/>
  <c r="AT5" i="10"/>
  <c r="AF5" i="10"/>
  <c r="AT29" i="10"/>
  <c r="AT27" i="10"/>
  <c r="L26" i="10"/>
  <c r="P26" i="10"/>
  <c r="Q27" i="10" s="1"/>
  <c r="AW25" i="10" s="1"/>
  <c r="E27" i="10"/>
  <c r="D27" i="10" s="1"/>
  <c r="E11" i="10"/>
  <c r="E16" i="10"/>
  <c r="L17" i="10"/>
  <c r="E21" i="10"/>
  <c r="AT22" i="10"/>
  <c r="AT24" i="10" s="1"/>
  <c r="S26" i="10"/>
  <c r="Z27" i="10"/>
  <c r="L28" i="10"/>
  <c r="E22" i="10"/>
  <c r="S23" i="10"/>
  <c r="W23" i="10"/>
  <c r="X22" i="10" s="1"/>
  <c r="AW20" i="10" s="1"/>
  <c r="E28" i="10"/>
  <c r="E18" i="10"/>
  <c r="L21" i="10"/>
  <c r="K22" i="10" s="1"/>
  <c r="K20" i="10" s="1"/>
  <c r="S22" i="10"/>
  <c r="R22" i="10" s="1"/>
  <c r="R20" i="10" s="1"/>
  <c r="E23" i="10"/>
  <c r="Z26" i="10"/>
  <c r="S27" i="10"/>
  <c r="S28" i="10"/>
  <c r="AW5" i="9"/>
  <c r="Y5" i="9"/>
  <c r="J17" i="9"/>
  <c r="AU10" i="9"/>
  <c r="AM10" i="9"/>
  <c r="AV10" i="9"/>
  <c r="Q17" i="9"/>
  <c r="AM20" i="9"/>
  <c r="AW25" i="9"/>
  <c r="AV5" i="9"/>
  <c r="R5" i="9"/>
  <c r="AW10" i="9"/>
  <c r="AV14" i="9" s="1"/>
  <c r="Q27" i="9"/>
  <c r="D30" i="9"/>
  <c r="AT22" i="9"/>
  <c r="AT24" i="9" s="1"/>
  <c r="AT28" i="9"/>
  <c r="E21" i="9"/>
  <c r="S22" i="9"/>
  <c r="E23" i="9"/>
  <c r="S27" i="9"/>
  <c r="R27" i="9" s="1"/>
  <c r="R25" i="9" s="1"/>
  <c r="E28" i="9"/>
  <c r="L31" i="9"/>
  <c r="P31" i="9"/>
  <c r="Q32" i="9" s="1"/>
  <c r="AW30" i="9" s="1"/>
  <c r="AG32" i="9"/>
  <c r="L33" i="9"/>
  <c r="AT27" i="9"/>
  <c r="AT18" i="9"/>
  <c r="AT19" i="9" s="1"/>
  <c r="AT10" i="9"/>
  <c r="L17" i="9"/>
  <c r="K17" i="9" s="1"/>
  <c r="K15" i="9" s="1"/>
  <c r="E18" i="9"/>
  <c r="L21" i="9"/>
  <c r="P21" i="9"/>
  <c r="Q22" i="9" s="1"/>
  <c r="AW20" i="9" s="1"/>
  <c r="L22" i="9"/>
  <c r="L23" i="9"/>
  <c r="E26" i="9"/>
  <c r="L27" i="9"/>
  <c r="L28" i="9"/>
  <c r="AG31" i="9"/>
  <c r="AF32" i="9" s="1"/>
  <c r="AF30" i="9" s="1"/>
  <c r="Z32" i="9"/>
  <c r="Y32" i="9" s="1"/>
  <c r="Y30" i="9" s="1"/>
  <c r="S33" i="9"/>
  <c r="E16" i="9"/>
  <c r="D17" i="9" s="1"/>
  <c r="E17" i="9"/>
  <c r="L18" i="9"/>
  <c r="S21" i="9"/>
  <c r="E22" i="9"/>
  <c r="S23" i="9"/>
  <c r="L26" i="9"/>
  <c r="E27" i="9"/>
  <c r="S28" i="9"/>
  <c r="L32" i="9"/>
  <c r="Z33" i="9"/>
  <c r="D25" i="10" l="1"/>
  <c r="R27" i="10"/>
  <c r="R25" i="10" s="1"/>
  <c r="D17" i="10"/>
  <c r="K27" i="10"/>
  <c r="K25" i="10" s="1"/>
  <c r="D22" i="10"/>
  <c r="Y27" i="10"/>
  <c r="Y25" i="10" s="1"/>
  <c r="D12" i="10"/>
  <c r="K17" i="10"/>
  <c r="K15" i="10" s="1"/>
  <c r="AT29" i="9"/>
  <c r="AV9" i="9"/>
  <c r="R22" i="9"/>
  <c r="R20" i="9" s="1"/>
  <c r="K27" i="9"/>
  <c r="K25" i="9" s="1"/>
  <c r="D27" i="9"/>
  <c r="K22" i="9"/>
  <c r="K20" i="9" s="1"/>
  <c r="D15" i="9"/>
  <c r="AV15" i="9"/>
  <c r="D22" i="9"/>
  <c r="AT5" i="9"/>
  <c r="AU5" i="9"/>
  <c r="K32" i="9"/>
  <c r="AW15" i="9"/>
  <c r="AV19" i="9" s="1"/>
  <c r="D10" i="10" l="1"/>
  <c r="AV10" i="10"/>
  <c r="AV14" i="10" s="1"/>
  <c r="AV25" i="10"/>
  <c r="AV29" i="10" s="1"/>
  <c r="D15" i="10"/>
  <c r="AV15" i="10"/>
  <c r="AV19" i="10" s="1"/>
  <c r="AV20" i="10"/>
  <c r="AV24" i="10" s="1"/>
  <c r="D20" i="10"/>
  <c r="AU25" i="10"/>
  <c r="AT25" i="10"/>
  <c r="K30" i="9"/>
  <c r="AV30" i="9"/>
  <c r="AV34" i="9" s="1"/>
  <c r="AV20" i="9"/>
  <c r="AV24" i="9" s="1"/>
  <c r="D20" i="9"/>
  <c r="AV25" i="9"/>
  <c r="AV29" i="9" s="1"/>
  <c r="D25" i="9"/>
  <c r="AT15" i="9"/>
  <c r="AU15" i="9"/>
  <c r="AU15" i="10" l="1"/>
  <c r="AT15" i="10"/>
  <c r="AU20" i="10"/>
  <c r="AT20" i="10"/>
  <c r="AU10" i="10"/>
  <c r="AT10" i="10"/>
  <c r="AU25" i="9"/>
  <c r="AT25" i="9"/>
  <c r="AU20" i="9"/>
  <c r="AT20" i="9"/>
  <c r="AU30" i="9"/>
  <c r="AT30" i="9"/>
  <c r="AK33" i="8" l="1"/>
  <c r="AJ33" i="8"/>
  <c r="AH33" i="8"/>
  <c r="AG33" i="8"/>
  <c r="AC33" i="8"/>
  <c r="AA33" i="8"/>
  <c r="AD33" i="8" s="1"/>
  <c r="V33" i="8"/>
  <c r="U33" i="8"/>
  <c r="T33" i="8"/>
  <c r="W33" i="8" s="1"/>
  <c r="O33" i="8"/>
  <c r="P33" i="8" s="1"/>
  <c r="M33" i="8"/>
  <c r="I33" i="8"/>
  <c r="H33" i="8"/>
  <c r="F33" i="8"/>
  <c r="E33" i="8"/>
  <c r="AJ32" i="8"/>
  <c r="AK32" i="8" s="1"/>
  <c r="AH32" i="8"/>
  <c r="AC32" i="8"/>
  <c r="AA32" i="8"/>
  <c r="AD32" i="8" s="1"/>
  <c r="V32" i="8"/>
  <c r="T32" i="8"/>
  <c r="W32" i="8" s="1"/>
  <c r="P32" i="8"/>
  <c r="O32" i="8"/>
  <c r="M32" i="8"/>
  <c r="L32" i="8"/>
  <c r="H32" i="8"/>
  <c r="I32" i="8" s="1"/>
  <c r="F32" i="8"/>
  <c r="AJ31" i="8"/>
  <c r="AH31" i="8"/>
  <c r="AK31" i="8" s="1"/>
  <c r="AC31" i="8"/>
  <c r="AB31" i="8"/>
  <c r="AA31" i="8"/>
  <c r="AD31" i="8" s="1"/>
  <c r="AE32" i="8" s="1"/>
  <c r="V31" i="8"/>
  <c r="W31" i="8" s="1"/>
  <c r="X32" i="8" s="1"/>
  <c r="T31" i="8"/>
  <c r="P31" i="8"/>
  <c r="Q32" i="8" s="1"/>
  <c r="O31" i="8"/>
  <c r="AT33" i="8" s="1"/>
  <c r="AT34" i="8" s="1"/>
  <c r="M31" i="8"/>
  <c r="AT32" i="8" s="1"/>
  <c r="L31" i="8"/>
  <c r="H31" i="8"/>
  <c r="F31" i="8"/>
  <c r="I31" i="8" s="1"/>
  <c r="J32" i="8" s="1"/>
  <c r="AR28" i="8"/>
  <c r="AP28" i="8"/>
  <c r="AI33" i="8" s="1"/>
  <c r="AN28" i="8"/>
  <c r="AD28" i="8"/>
  <c r="Z28" i="8"/>
  <c r="W28" i="8"/>
  <c r="V28" i="8"/>
  <c r="T28" i="8"/>
  <c r="S28" i="8"/>
  <c r="O28" i="8"/>
  <c r="M28" i="8"/>
  <c r="P28" i="8" s="1"/>
  <c r="H28" i="8"/>
  <c r="F28" i="8"/>
  <c r="I28" i="8" s="1"/>
  <c r="AS27" i="8"/>
  <c r="AR27" i="8"/>
  <c r="AP27" i="8"/>
  <c r="AI32" i="8" s="1"/>
  <c r="AN27" i="8"/>
  <c r="AM27" i="8"/>
  <c r="AE27" i="8"/>
  <c r="AD27" i="8"/>
  <c r="Z27" i="8"/>
  <c r="V27" i="8"/>
  <c r="AT28" i="8" s="1"/>
  <c r="T27" i="8"/>
  <c r="O27" i="8"/>
  <c r="N27" i="8"/>
  <c r="M27" i="8"/>
  <c r="P27" i="8" s="1"/>
  <c r="H27" i="8"/>
  <c r="F27" i="8"/>
  <c r="I27" i="8" s="1"/>
  <c r="AR26" i="8"/>
  <c r="AP26" i="8"/>
  <c r="AI31" i="8" s="1"/>
  <c r="AN26" i="8"/>
  <c r="AD26" i="8"/>
  <c r="Z26" i="8"/>
  <c r="Y27" i="8" s="1"/>
  <c r="Y25" i="8" s="1"/>
  <c r="V26" i="8"/>
  <c r="T26" i="8"/>
  <c r="W26" i="8" s="1"/>
  <c r="O26" i="8"/>
  <c r="N26" i="8"/>
  <c r="M26" i="8"/>
  <c r="P26" i="8" s="1"/>
  <c r="H26" i="8"/>
  <c r="I26" i="8" s="1"/>
  <c r="F26" i="8"/>
  <c r="AM25" i="8"/>
  <c r="AR23" i="8"/>
  <c r="AP23" i="8"/>
  <c r="AB33" i="8" s="1"/>
  <c r="AN23" i="8"/>
  <c r="AK23" i="8"/>
  <c r="AI23" i="8"/>
  <c r="AB28" i="8" s="1"/>
  <c r="AG23" i="8"/>
  <c r="V23" i="8"/>
  <c r="U23" i="8"/>
  <c r="T23" i="8"/>
  <c r="W23" i="8" s="1"/>
  <c r="O23" i="8"/>
  <c r="M23" i="8"/>
  <c r="P23" i="8" s="1"/>
  <c r="I23" i="8"/>
  <c r="H23" i="8"/>
  <c r="F23" i="8"/>
  <c r="E23" i="8"/>
  <c r="AR22" i="8"/>
  <c r="AP22" i="8"/>
  <c r="AB32" i="8" s="1"/>
  <c r="AN22" i="8"/>
  <c r="AK22" i="8"/>
  <c r="AI22" i="8"/>
  <c r="AB27" i="8" s="1"/>
  <c r="AG22" i="8"/>
  <c r="V22" i="8"/>
  <c r="T22" i="8"/>
  <c r="AT22" i="8" s="1"/>
  <c r="P22" i="8"/>
  <c r="O22" i="8"/>
  <c r="M22" i="8"/>
  <c r="L22" i="8"/>
  <c r="H22" i="8"/>
  <c r="F22" i="8"/>
  <c r="I22" i="8" s="1"/>
  <c r="AR21" i="8"/>
  <c r="AS22" i="8" s="1"/>
  <c r="AP21" i="8"/>
  <c r="AN21" i="8"/>
  <c r="AM22" i="8" s="1"/>
  <c r="AK21" i="8"/>
  <c r="AL22" i="8" s="1"/>
  <c r="AI21" i="8"/>
  <c r="AB26" i="8" s="1"/>
  <c r="AG21" i="8"/>
  <c r="AF22" i="8" s="1"/>
  <c r="AF20" i="8" s="1"/>
  <c r="V21" i="8"/>
  <c r="U21" i="8"/>
  <c r="T21" i="8"/>
  <c r="W21" i="8" s="1"/>
  <c r="P21" i="8"/>
  <c r="Q22" i="8" s="1"/>
  <c r="O21" i="8"/>
  <c r="AT23" i="8" s="1"/>
  <c r="M21" i="8"/>
  <c r="L21" i="8"/>
  <c r="H21" i="8"/>
  <c r="F21" i="8"/>
  <c r="I21" i="8" s="1"/>
  <c r="J22" i="8" s="1"/>
  <c r="AR18" i="8"/>
  <c r="AP18" i="8"/>
  <c r="AN18" i="8"/>
  <c r="AK18" i="8"/>
  <c r="AI18" i="8"/>
  <c r="U28" i="8" s="1"/>
  <c r="AG18" i="8"/>
  <c r="AD18" i="8"/>
  <c r="AB18" i="8"/>
  <c r="Z18" i="8"/>
  <c r="O18" i="8"/>
  <c r="M18" i="8"/>
  <c r="P18" i="8" s="1"/>
  <c r="I18" i="8"/>
  <c r="H18" i="8"/>
  <c r="F18" i="8"/>
  <c r="E18" i="8"/>
  <c r="AR17" i="8"/>
  <c r="AP17" i="8"/>
  <c r="U32" i="8" s="1"/>
  <c r="AN17" i="8"/>
  <c r="AK17" i="8"/>
  <c r="AI17" i="8"/>
  <c r="U27" i="8" s="1"/>
  <c r="AG17" i="8"/>
  <c r="AE17" i="8"/>
  <c r="AD17" i="8"/>
  <c r="AB17" i="8"/>
  <c r="U22" i="8" s="1"/>
  <c r="Z17" i="8"/>
  <c r="Y17" i="8"/>
  <c r="O17" i="8"/>
  <c r="N17" i="8"/>
  <c r="M17" i="8"/>
  <c r="AT17" i="8" s="1"/>
  <c r="H17" i="8"/>
  <c r="F17" i="8"/>
  <c r="I17" i="8" s="1"/>
  <c r="AR16" i="8"/>
  <c r="AS17" i="8" s="1"/>
  <c r="AP16" i="8"/>
  <c r="U31" i="8" s="1"/>
  <c r="AN16" i="8"/>
  <c r="AM17" i="8" s="1"/>
  <c r="AM15" i="8" s="1"/>
  <c r="AK16" i="8"/>
  <c r="AL17" i="8" s="1"/>
  <c r="AI16" i="8"/>
  <c r="U26" i="8" s="1"/>
  <c r="AG16" i="8"/>
  <c r="AF17" i="8" s="1"/>
  <c r="AD16" i="8"/>
  <c r="AB16" i="8"/>
  <c r="Z16" i="8"/>
  <c r="P16" i="8"/>
  <c r="O16" i="8"/>
  <c r="AT18" i="8" s="1"/>
  <c r="AT19" i="8" s="1"/>
  <c r="M16" i="8"/>
  <c r="L16" i="8"/>
  <c r="H16" i="8"/>
  <c r="F16" i="8"/>
  <c r="I16" i="8" s="1"/>
  <c r="Y15" i="8"/>
  <c r="AR13" i="8"/>
  <c r="AP13" i="8"/>
  <c r="N33" i="8" s="1"/>
  <c r="AN13" i="8"/>
  <c r="AK13" i="8"/>
  <c r="AI13" i="8"/>
  <c r="N28" i="8" s="1"/>
  <c r="AG13" i="8"/>
  <c r="AD13" i="8"/>
  <c r="AB13" i="8"/>
  <c r="N23" i="8" s="1"/>
  <c r="Z13" i="8"/>
  <c r="W13" i="8"/>
  <c r="U13" i="8"/>
  <c r="N18" i="8" s="1"/>
  <c r="S13" i="8"/>
  <c r="H13" i="8"/>
  <c r="G13" i="8"/>
  <c r="F13" i="8"/>
  <c r="I13" i="8" s="1"/>
  <c r="AS12" i="8"/>
  <c r="AR12" i="8"/>
  <c r="AP12" i="8"/>
  <c r="N32" i="8" s="1"/>
  <c r="AN12" i="8"/>
  <c r="AM12" i="8"/>
  <c r="AL12" i="8"/>
  <c r="AK12" i="8"/>
  <c r="AI12" i="8"/>
  <c r="AG12" i="8"/>
  <c r="AD12" i="8"/>
  <c r="AB12" i="8"/>
  <c r="N22" i="8" s="1"/>
  <c r="Z12" i="8"/>
  <c r="W12" i="8"/>
  <c r="U12" i="8"/>
  <c r="S12" i="8"/>
  <c r="H12" i="8"/>
  <c r="F12" i="8"/>
  <c r="I12" i="8" s="1"/>
  <c r="AR11" i="8"/>
  <c r="AP11" i="8"/>
  <c r="N31" i="8" s="1"/>
  <c r="AN11" i="8"/>
  <c r="AK11" i="8"/>
  <c r="AI11" i="8"/>
  <c r="AG11" i="8"/>
  <c r="AF12" i="8" s="1"/>
  <c r="AF10" i="8" s="1"/>
  <c r="AD11" i="8"/>
  <c r="AE12" i="8" s="1"/>
  <c r="AB11" i="8"/>
  <c r="N21" i="8" s="1"/>
  <c r="Z11" i="8"/>
  <c r="Y12" i="8" s="1"/>
  <c r="W11" i="8"/>
  <c r="X12" i="8" s="1"/>
  <c r="U11" i="8"/>
  <c r="N16" i="8" s="1"/>
  <c r="S11" i="8"/>
  <c r="R12" i="8" s="1"/>
  <c r="R10" i="8" s="1"/>
  <c r="H11" i="8"/>
  <c r="AT13" i="8" s="1"/>
  <c r="G11" i="8"/>
  <c r="F11" i="8"/>
  <c r="AT12" i="8" s="1"/>
  <c r="AM10" i="8"/>
  <c r="AT8" i="8"/>
  <c r="AT9" i="8" s="1"/>
  <c r="AR8" i="8"/>
  <c r="AP8" i="8"/>
  <c r="G33" i="8" s="1"/>
  <c r="AN8" i="8"/>
  <c r="AK8" i="8"/>
  <c r="AI8" i="8"/>
  <c r="G28" i="8" s="1"/>
  <c r="AG8" i="8"/>
  <c r="AD8" i="8"/>
  <c r="AB8" i="8"/>
  <c r="G23" i="8" s="1"/>
  <c r="Z8" i="8"/>
  <c r="W8" i="8"/>
  <c r="U8" i="8"/>
  <c r="G18" i="8" s="1"/>
  <c r="S8" i="8"/>
  <c r="P8" i="8"/>
  <c r="N8" i="8"/>
  <c r="L8" i="8"/>
  <c r="AT7" i="8"/>
  <c r="AS7" i="8"/>
  <c r="AR7" i="8"/>
  <c r="AP7" i="8"/>
  <c r="G32" i="8" s="1"/>
  <c r="AN7" i="8"/>
  <c r="AM7" i="8"/>
  <c r="AK7" i="8"/>
  <c r="AI7" i="8"/>
  <c r="G27" i="8" s="1"/>
  <c r="AG7" i="8"/>
  <c r="AF7" i="8" s="1"/>
  <c r="AD7" i="8"/>
  <c r="AB7" i="8"/>
  <c r="G22" i="8" s="1"/>
  <c r="Z7" i="8"/>
  <c r="W7" i="8"/>
  <c r="U7" i="8"/>
  <c r="G17" i="8" s="1"/>
  <c r="S7" i="8"/>
  <c r="Q7" i="8"/>
  <c r="P7" i="8"/>
  <c r="N7" i="8"/>
  <c r="G12" i="8" s="1"/>
  <c r="L7" i="8"/>
  <c r="K7" i="8"/>
  <c r="AR6" i="8"/>
  <c r="AP6" i="8"/>
  <c r="G31" i="8" s="1"/>
  <c r="AN6" i="8"/>
  <c r="AK6" i="8"/>
  <c r="AL7" i="8" s="1"/>
  <c r="AI6" i="8"/>
  <c r="G26" i="8" s="1"/>
  <c r="AG6" i="8"/>
  <c r="AD6" i="8"/>
  <c r="AE7" i="8" s="1"/>
  <c r="AB6" i="8"/>
  <c r="G21" i="8" s="1"/>
  <c r="Z6" i="8"/>
  <c r="Y7" i="8" s="1"/>
  <c r="W6" i="8"/>
  <c r="X7" i="8" s="1"/>
  <c r="U6" i="8"/>
  <c r="G16" i="8" s="1"/>
  <c r="S6" i="8"/>
  <c r="R7" i="8" s="1"/>
  <c r="R5" i="8" s="1"/>
  <c r="P6" i="8"/>
  <c r="N6" i="8"/>
  <c r="L6" i="8"/>
  <c r="AM5" i="8"/>
  <c r="K5" i="8"/>
  <c r="AM4" i="8"/>
  <c r="AF4" i="8"/>
  <c r="Y4" i="8"/>
  <c r="R4" i="8"/>
  <c r="K4" i="8"/>
  <c r="D4" i="8"/>
  <c r="AK33" i="7"/>
  <c r="AJ33" i="7"/>
  <c r="AH33" i="7"/>
  <c r="AG33" i="7"/>
  <c r="AC33" i="7"/>
  <c r="AA33" i="7"/>
  <c r="AD33" i="7" s="1"/>
  <c r="W33" i="7"/>
  <c r="S33" i="7"/>
  <c r="O33" i="7"/>
  <c r="M33" i="7"/>
  <c r="P33" i="7" s="1"/>
  <c r="I33" i="7"/>
  <c r="H33" i="7"/>
  <c r="G33" i="7"/>
  <c r="F33" i="7"/>
  <c r="E33" i="7"/>
  <c r="AJ32" i="7"/>
  <c r="AH32" i="7"/>
  <c r="AK32" i="7" s="1"/>
  <c r="AD32" i="7"/>
  <c r="AC32" i="7"/>
  <c r="AA32" i="7"/>
  <c r="Z32" i="7"/>
  <c r="W32" i="7"/>
  <c r="S32" i="7"/>
  <c r="P32" i="7"/>
  <c r="O32" i="7"/>
  <c r="M32" i="7"/>
  <c r="L32" i="7"/>
  <c r="H32" i="7"/>
  <c r="F32" i="7"/>
  <c r="I32" i="7" s="1"/>
  <c r="AJ31" i="7"/>
  <c r="AH31" i="7"/>
  <c r="AK31" i="7" s="1"/>
  <c r="AL32" i="7" s="1"/>
  <c r="AD31" i="7"/>
  <c r="AE32" i="7" s="1"/>
  <c r="AC31" i="7"/>
  <c r="AB31" i="7"/>
  <c r="AA31" i="7"/>
  <c r="Z31" i="7"/>
  <c r="W31" i="7"/>
  <c r="X32" i="7" s="1"/>
  <c r="S31" i="7"/>
  <c r="R32" i="7" s="1"/>
  <c r="R30" i="7" s="1"/>
  <c r="P31" i="7"/>
  <c r="Q32" i="7" s="1"/>
  <c r="O31" i="7"/>
  <c r="AT33" i="7" s="1"/>
  <c r="AT34" i="7" s="1"/>
  <c r="M31" i="7"/>
  <c r="AT32" i="7" s="1"/>
  <c r="L31" i="7"/>
  <c r="H31" i="7"/>
  <c r="F31" i="7"/>
  <c r="I31" i="7" s="1"/>
  <c r="J32" i="7" s="1"/>
  <c r="AW30" i="7" s="1"/>
  <c r="AR28" i="7"/>
  <c r="AP28" i="7"/>
  <c r="AI33" i="7" s="1"/>
  <c r="AN28" i="7"/>
  <c r="AC28" i="7"/>
  <c r="AA28" i="7"/>
  <c r="AD28" i="7" s="1"/>
  <c r="W28" i="7"/>
  <c r="V28" i="7"/>
  <c r="T28" i="7"/>
  <c r="S28" i="7"/>
  <c r="O28" i="7"/>
  <c r="M28" i="7"/>
  <c r="P28" i="7" s="1"/>
  <c r="I28" i="7"/>
  <c r="H28" i="7"/>
  <c r="G28" i="7"/>
  <c r="F28" i="7"/>
  <c r="E28" i="7"/>
  <c r="AS27" i="7"/>
  <c r="AR27" i="7"/>
  <c r="AP27" i="7"/>
  <c r="AI32" i="7" s="1"/>
  <c r="AN27" i="7"/>
  <c r="AM27" i="7"/>
  <c r="AD27" i="7"/>
  <c r="AC27" i="7"/>
  <c r="AB27" i="7"/>
  <c r="AA27" i="7"/>
  <c r="Z27" i="7"/>
  <c r="V27" i="7"/>
  <c r="T27" i="7"/>
  <c r="W27" i="7" s="1"/>
  <c r="P27" i="7"/>
  <c r="O27" i="7"/>
  <c r="M27" i="7"/>
  <c r="AT27" i="7" s="1"/>
  <c r="L27" i="7"/>
  <c r="H27" i="7"/>
  <c r="F27" i="7"/>
  <c r="I27" i="7" s="1"/>
  <c r="AR26" i="7"/>
  <c r="AP26" i="7"/>
  <c r="AI31" i="7" s="1"/>
  <c r="AN26" i="7"/>
  <c r="AD26" i="7"/>
  <c r="AE27" i="7" s="1"/>
  <c r="AC26" i="7"/>
  <c r="AB26" i="7"/>
  <c r="AA26" i="7"/>
  <c r="Z26" i="7"/>
  <c r="V26" i="7"/>
  <c r="T26" i="7"/>
  <c r="W26" i="7" s="1"/>
  <c r="X27" i="7" s="1"/>
  <c r="P26" i="7"/>
  <c r="O26" i="7"/>
  <c r="AT28" i="7" s="1"/>
  <c r="N26" i="7"/>
  <c r="M26" i="7"/>
  <c r="L26" i="7"/>
  <c r="H26" i="7"/>
  <c r="F26" i="7"/>
  <c r="I26" i="7" s="1"/>
  <c r="J27" i="7" s="1"/>
  <c r="AM25" i="7"/>
  <c r="AR23" i="7"/>
  <c r="AS22" i="7" s="1"/>
  <c r="AM20" i="7" s="1"/>
  <c r="AP23" i="7"/>
  <c r="AB33" i="7" s="1"/>
  <c r="AN23" i="7"/>
  <c r="AK23" i="7"/>
  <c r="AI23" i="7"/>
  <c r="AB28" i="7" s="1"/>
  <c r="AG23" i="7"/>
  <c r="W23" i="7"/>
  <c r="V23" i="7"/>
  <c r="U23" i="7"/>
  <c r="T23" i="7"/>
  <c r="S23" i="7"/>
  <c r="O23" i="7"/>
  <c r="AT23" i="7" s="1"/>
  <c r="AT24" i="7" s="1"/>
  <c r="M23" i="7"/>
  <c r="P23" i="7" s="1"/>
  <c r="I23" i="7"/>
  <c r="H23" i="7"/>
  <c r="F23" i="7"/>
  <c r="E23" i="7"/>
  <c r="AR22" i="7"/>
  <c r="AP22" i="7"/>
  <c r="AB32" i="7" s="1"/>
  <c r="AN22" i="7"/>
  <c r="AM22" i="7"/>
  <c r="AK22" i="7"/>
  <c r="AI22" i="7"/>
  <c r="AG22" i="7"/>
  <c r="V22" i="7"/>
  <c r="T22" i="7"/>
  <c r="W22" i="7" s="1"/>
  <c r="P22" i="7"/>
  <c r="O22" i="7"/>
  <c r="M22" i="7"/>
  <c r="L22" i="7"/>
  <c r="H22" i="7"/>
  <c r="F22" i="7"/>
  <c r="I22" i="7" s="1"/>
  <c r="AR21" i="7"/>
  <c r="AP21" i="7"/>
  <c r="AN21" i="7"/>
  <c r="AK21" i="7"/>
  <c r="AL22" i="7" s="1"/>
  <c r="AI21" i="7"/>
  <c r="AG21" i="7"/>
  <c r="AF22" i="7" s="1"/>
  <c r="V21" i="7"/>
  <c r="T21" i="7"/>
  <c r="W21" i="7" s="1"/>
  <c r="X22" i="7" s="1"/>
  <c r="P21" i="7"/>
  <c r="Q22" i="7" s="1"/>
  <c r="O21" i="7"/>
  <c r="M21" i="7"/>
  <c r="AT22" i="7" s="1"/>
  <c r="L21" i="7"/>
  <c r="H21" i="7"/>
  <c r="F21" i="7"/>
  <c r="I21" i="7" s="1"/>
  <c r="AR18" i="7"/>
  <c r="AP18" i="7"/>
  <c r="U33" i="7" s="1"/>
  <c r="AN18" i="7"/>
  <c r="AM17" i="7" s="1"/>
  <c r="AM15" i="7" s="1"/>
  <c r="AK18" i="7"/>
  <c r="AI18" i="7"/>
  <c r="U28" i="7" s="1"/>
  <c r="AG18" i="7"/>
  <c r="AD18" i="7"/>
  <c r="AB18" i="7"/>
  <c r="Z18" i="7"/>
  <c r="O18" i="7"/>
  <c r="M18" i="7"/>
  <c r="P18" i="7" s="1"/>
  <c r="I18" i="7"/>
  <c r="H18" i="7"/>
  <c r="F18" i="7"/>
  <c r="E18" i="7"/>
  <c r="AS17" i="7"/>
  <c r="AR17" i="7"/>
  <c r="AP17" i="7"/>
  <c r="U32" i="7" s="1"/>
  <c r="AN17" i="7"/>
  <c r="AK17" i="7"/>
  <c r="AI17" i="7"/>
  <c r="U27" i="7" s="1"/>
  <c r="AG17" i="7"/>
  <c r="AE17" i="7"/>
  <c r="AD17" i="7"/>
  <c r="AB17" i="7"/>
  <c r="U22" i="7" s="1"/>
  <c r="Z17" i="7"/>
  <c r="Y17" i="7"/>
  <c r="P17" i="7"/>
  <c r="O17" i="7"/>
  <c r="N17" i="7"/>
  <c r="M17" i="7"/>
  <c r="L17" i="7"/>
  <c r="H17" i="7"/>
  <c r="F17" i="7"/>
  <c r="I17" i="7" s="1"/>
  <c r="AR16" i="7"/>
  <c r="AP16" i="7"/>
  <c r="U31" i="7" s="1"/>
  <c r="AN16" i="7"/>
  <c r="AK16" i="7"/>
  <c r="AL17" i="7" s="1"/>
  <c r="AI16" i="7"/>
  <c r="U26" i="7" s="1"/>
  <c r="AG16" i="7"/>
  <c r="AF17" i="7" s="1"/>
  <c r="AD16" i="7"/>
  <c r="AB16" i="7"/>
  <c r="U21" i="7" s="1"/>
  <c r="Z16" i="7"/>
  <c r="P16" i="7"/>
  <c r="Q17" i="7" s="1"/>
  <c r="O16" i="7"/>
  <c r="AT18" i="7" s="1"/>
  <c r="AT19" i="7" s="1"/>
  <c r="N16" i="7"/>
  <c r="M16" i="7"/>
  <c r="AT17" i="7" s="1"/>
  <c r="L16" i="7"/>
  <c r="H16" i="7"/>
  <c r="F16" i="7"/>
  <c r="I16" i="7" s="1"/>
  <c r="J17" i="7" s="1"/>
  <c r="AW15" i="7" s="1"/>
  <c r="Y15" i="7"/>
  <c r="AR13" i="7"/>
  <c r="AS12" i="7" s="1"/>
  <c r="AP13" i="7"/>
  <c r="N33" i="7" s="1"/>
  <c r="AN13" i="7"/>
  <c r="AM12" i="7" s="1"/>
  <c r="AM10" i="7" s="1"/>
  <c r="AK13" i="7"/>
  <c r="AI13" i="7"/>
  <c r="N28" i="7" s="1"/>
  <c r="AG13" i="7"/>
  <c r="AD13" i="7"/>
  <c r="AB13" i="7"/>
  <c r="N23" i="7" s="1"/>
  <c r="Z13" i="7"/>
  <c r="W13" i="7"/>
  <c r="U13" i="7"/>
  <c r="N18" i="7" s="1"/>
  <c r="S13" i="7"/>
  <c r="I13" i="7"/>
  <c r="E13" i="7"/>
  <c r="AR12" i="7"/>
  <c r="AP12" i="7"/>
  <c r="N32" i="7" s="1"/>
  <c r="AN12" i="7"/>
  <c r="AK12" i="7"/>
  <c r="AI12" i="7"/>
  <c r="N27" i="7" s="1"/>
  <c r="AG12" i="7"/>
  <c r="AE12" i="7"/>
  <c r="AD12" i="7"/>
  <c r="AB12" i="7"/>
  <c r="N22" i="7" s="1"/>
  <c r="Z12" i="7"/>
  <c r="Y12" i="7"/>
  <c r="W12" i="7"/>
  <c r="U12" i="7"/>
  <c r="S12" i="7"/>
  <c r="H12" i="7"/>
  <c r="F12" i="7"/>
  <c r="I12" i="7" s="1"/>
  <c r="AR11" i="7"/>
  <c r="AP11" i="7"/>
  <c r="N31" i="7" s="1"/>
  <c r="AN11" i="7"/>
  <c r="AK11" i="7"/>
  <c r="AL12" i="7" s="1"/>
  <c r="AI11" i="7"/>
  <c r="AG11" i="7"/>
  <c r="AF12" i="7" s="1"/>
  <c r="AD11" i="7"/>
  <c r="AB11" i="7"/>
  <c r="N21" i="7" s="1"/>
  <c r="Z11" i="7"/>
  <c r="W11" i="7"/>
  <c r="X12" i="7" s="1"/>
  <c r="U11" i="7"/>
  <c r="S11" i="7"/>
  <c r="R12" i="7" s="1"/>
  <c r="R10" i="7" s="1"/>
  <c r="H11" i="7"/>
  <c r="AT13" i="7" s="1"/>
  <c r="AT14" i="7" s="1"/>
  <c r="F11" i="7"/>
  <c r="AT12" i="7" s="1"/>
  <c r="Y10" i="7"/>
  <c r="AT9" i="7"/>
  <c r="AT8" i="7"/>
  <c r="AR8" i="7"/>
  <c r="AP8" i="7"/>
  <c r="AN8" i="7"/>
  <c r="AM7" i="7" s="1"/>
  <c r="AM5" i="7" s="1"/>
  <c r="AK8" i="7"/>
  <c r="AI8" i="7"/>
  <c r="AG8" i="7"/>
  <c r="AD8" i="7"/>
  <c r="AB8" i="7"/>
  <c r="G23" i="7" s="1"/>
  <c r="Z8" i="7"/>
  <c r="W8" i="7"/>
  <c r="U8" i="7"/>
  <c r="G18" i="7" s="1"/>
  <c r="S8" i="7"/>
  <c r="P8" i="7"/>
  <c r="N8" i="7"/>
  <c r="G13" i="7" s="1"/>
  <c r="L8" i="7"/>
  <c r="K7" i="7" s="1"/>
  <c r="AT7" i="7"/>
  <c r="AS7" i="7"/>
  <c r="AR7" i="7"/>
  <c r="AP7" i="7"/>
  <c r="G32" i="7" s="1"/>
  <c r="AN7" i="7"/>
  <c r="AK7" i="7"/>
  <c r="AI7" i="7"/>
  <c r="G27" i="7" s="1"/>
  <c r="AG7" i="7"/>
  <c r="AE7" i="7"/>
  <c r="AD7" i="7"/>
  <c r="AB7" i="7"/>
  <c r="G22" i="7" s="1"/>
  <c r="Z7" i="7"/>
  <c r="Y7" i="7"/>
  <c r="W7" i="7"/>
  <c r="U7" i="7"/>
  <c r="G17" i="7" s="1"/>
  <c r="S7" i="7"/>
  <c r="Q7" i="7"/>
  <c r="P7" i="7"/>
  <c r="N7" i="7"/>
  <c r="G12" i="7" s="1"/>
  <c r="L7" i="7"/>
  <c r="AR6" i="7"/>
  <c r="AP6" i="7"/>
  <c r="G31" i="7" s="1"/>
  <c r="AN6" i="7"/>
  <c r="AK6" i="7"/>
  <c r="AL7" i="7" s="1"/>
  <c r="AI6" i="7"/>
  <c r="G26" i="7" s="1"/>
  <c r="AG6" i="7"/>
  <c r="AF7" i="7" s="1"/>
  <c r="AD6" i="7"/>
  <c r="AB6" i="7"/>
  <c r="G21" i="7" s="1"/>
  <c r="Z6" i="7"/>
  <c r="W6" i="7"/>
  <c r="X7" i="7" s="1"/>
  <c r="U6" i="7"/>
  <c r="G16" i="7" s="1"/>
  <c r="S6" i="7"/>
  <c r="R7" i="7" s="1"/>
  <c r="R5" i="7" s="1"/>
  <c r="P6" i="7"/>
  <c r="N6" i="7"/>
  <c r="G11" i="7" s="1"/>
  <c r="L6" i="7"/>
  <c r="Y5" i="7"/>
  <c r="AM4" i="7"/>
  <c r="AF4" i="7"/>
  <c r="Y4" i="7"/>
  <c r="R4" i="7"/>
  <c r="K4" i="7"/>
  <c r="D4" i="7"/>
  <c r="J17" i="8" l="1"/>
  <c r="J27" i="8"/>
  <c r="AW5" i="8"/>
  <c r="AF15" i="8"/>
  <c r="Q27" i="8"/>
  <c r="AV5" i="8"/>
  <c r="Y5" i="8"/>
  <c r="AF5" i="8"/>
  <c r="AU5" i="8" s="1"/>
  <c r="AT14" i="8"/>
  <c r="Y10" i="8"/>
  <c r="AT24" i="8"/>
  <c r="AM20" i="8"/>
  <c r="AL32" i="8"/>
  <c r="AW30" i="8" s="1"/>
  <c r="AT5" i="8"/>
  <c r="E11" i="8"/>
  <c r="I11" i="8"/>
  <c r="J12" i="8" s="1"/>
  <c r="AW10" i="8" s="1"/>
  <c r="L18" i="8"/>
  <c r="S21" i="8"/>
  <c r="R22" i="8" s="1"/>
  <c r="E22" i="8"/>
  <c r="L23" i="8"/>
  <c r="K22" i="8" s="1"/>
  <c r="K20" i="8" s="1"/>
  <c r="E26" i="8"/>
  <c r="S27" i="8"/>
  <c r="W27" i="8"/>
  <c r="X27" i="8" s="1"/>
  <c r="AT27" i="8"/>
  <c r="AT29" i="8" s="1"/>
  <c r="S31" i="8"/>
  <c r="E32" i="8"/>
  <c r="AG32" i="8"/>
  <c r="L33" i="8"/>
  <c r="K32" i="8" s="1"/>
  <c r="K30" i="8" s="1"/>
  <c r="E13" i="8"/>
  <c r="L17" i="8"/>
  <c r="K17" i="8" s="1"/>
  <c r="P17" i="8"/>
  <c r="Q17" i="8" s="1"/>
  <c r="S23" i="8"/>
  <c r="L26" i="8"/>
  <c r="L27" i="8"/>
  <c r="E28" i="8"/>
  <c r="Z31" i="8"/>
  <c r="Y32" i="8" s="1"/>
  <c r="Y30" i="8" s="1"/>
  <c r="Z32" i="8"/>
  <c r="S33" i="8"/>
  <c r="E12" i="8"/>
  <c r="E16" i="8"/>
  <c r="D17" i="8" s="1"/>
  <c r="E17" i="8"/>
  <c r="E21" i="8"/>
  <c r="D22" i="8" s="1"/>
  <c r="S22" i="8"/>
  <c r="W22" i="8"/>
  <c r="X22" i="8" s="1"/>
  <c r="AW20" i="8" s="1"/>
  <c r="S26" i="8"/>
  <c r="E27" i="8"/>
  <c r="L28" i="8"/>
  <c r="E31" i="8"/>
  <c r="AG31" i="8"/>
  <c r="AF32" i="8" s="1"/>
  <c r="AF30" i="8" s="1"/>
  <c r="S32" i="8"/>
  <c r="Z33" i="8"/>
  <c r="K5" i="7"/>
  <c r="AV5" i="7"/>
  <c r="AW25" i="7"/>
  <c r="AF15" i="7"/>
  <c r="J22" i="7"/>
  <c r="AW20" i="7" s="1"/>
  <c r="AF20" i="7"/>
  <c r="AT29" i="7"/>
  <c r="K32" i="7"/>
  <c r="K30" i="7" s="1"/>
  <c r="AW5" i="7"/>
  <c r="AV9" i="7" s="1"/>
  <c r="AF5" i="7"/>
  <c r="AF10" i="7"/>
  <c r="Q27" i="7"/>
  <c r="E12" i="7"/>
  <c r="L18" i="7"/>
  <c r="K17" i="7" s="1"/>
  <c r="K15" i="7" s="1"/>
  <c r="S21" i="7"/>
  <c r="E22" i="7"/>
  <c r="L23" i="7"/>
  <c r="K22" i="7" s="1"/>
  <c r="K20" i="7" s="1"/>
  <c r="E26" i="7"/>
  <c r="E27" i="7"/>
  <c r="Z28" i="7"/>
  <c r="Y27" i="7" s="1"/>
  <c r="Y25" i="7" s="1"/>
  <c r="E31" i="7"/>
  <c r="D32" i="7" s="1"/>
  <c r="E32" i="7"/>
  <c r="E11" i="7"/>
  <c r="I11" i="7"/>
  <c r="J12" i="7" s="1"/>
  <c r="AW10" i="7" s="1"/>
  <c r="E16" i="7"/>
  <c r="D17" i="7" s="1"/>
  <c r="E17" i="7"/>
  <c r="E21" i="7"/>
  <c r="S22" i="7"/>
  <c r="S26" i="7"/>
  <c r="R27" i="7" s="1"/>
  <c r="R25" i="7" s="1"/>
  <c r="S27" i="7"/>
  <c r="L28" i="7"/>
  <c r="K27" i="7" s="1"/>
  <c r="K25" i="7" s="1"/>
  <c r="AG31" i="7"/>
  <c r="AG32" i="7"/>
  <c r="L33" i="7"/>
  <c r="Z33" i="7"/>
  <c r="Y32" i="7" s="1"/>
  <c r="Y30" i="7" s="1"/>
  <c r="K15" i="8" l="1"/>
  <c r="AW25" i="8"/>
  <c r="R27" i="8"/>
  <c r="R25" i="8" s="1"/>
  <c r="K27" i="8"/>
  <c r="K25" i="8" s="1"/>
  <c r="R32" i="8"/>
  <c r="R30" i="8" s="1"/>
  <c r="D27" i="8"/>
  <c r="D20" i="8"/>
  <c r="AV20" i="8"/>
  <c r="AV24" i="8" s="1"/>
  <c r="R20" i="8"/>
  <c r="D15" i="8"/>
  <c r="AV15" i="8"/>
  <c r="AV9" i="8"/>
  <c r="D32" i="8"/>
  <c r="D12" i="8"/>
  <c r="AW15" i="8"/>
  <c r="AV19" i="8" s="1"/>
  <c r="D15" i="7"/>
  <c r="AV15" i="7"/>
  <c r="AV19" i="7" s="1"/>
  <c r="AF32" i="7"/>
  <c r="AF30" i="7" s="1"/>
  <c r="D12" i="7"/>
  <c r="R22" i="7"/>
  <c r="R20" i="7" s="1"/>
  <c r="AT5" i="7"/>
  <c r="AU5" i="7"/>
  <c r="D30" i="7"/>
  <c r="D22" i="7"/>
  <c r="D27" i="7"/>
  <c r="AT15" i="8" l="1"/>
  <c r="AU15" i="8"/>
  <c r="AV25" i="8"/>
  <c r="D25" i="8"/>
  <c r="AV29" i="8"/>
  <c r="D30" i="8"/>
  <c r="AV30" i="8"/>
  <c r="AV34" i="8" s="1"/>
  <c r="AV10" i="8"/>
  <c r="AV14" i="8" s="1"/>
  <c r="D10" i="8"/>
  <c r="AT20" i="8"/>
  <c r="AU20" i="8"/>
  <c r="D20" i="7"/>
  <c r="AV20" i="7"/>
  <c r="AV24" i="7" s="1"/>
  <c r="AU30" i="7"/>
  <c r="AT30" i="7"/>
  <c r="AV25" i="7"/>
  <c r="AV29" i="7" s="1"/>
  <c r="D25" i="7"/>
  <c r="AV30" i="7"/>
  <c r="AV34" i="7" s="1"/>
  <c r="D10" i="7"/>
  <c r="AV10" i="7"/>
  <c r="AV14" i="7" s="1"/>
  <c r="AT15" i="7"/>
  <c r="AU15" i="7"/>
  <c r="AU25" i="8" l="1"/>
  <c r="AT25" i="8"/>
  <c r="AT30" i="8"/>
  <c r="AU30" i="8"/>
  <c r="AU10" i="8"/>
  <c r="AT10" i="8"/>
  <c r="AT10" i="7"/>
  <c r="AU10" i="7"/>
  <c r="AU25" i="7"/>
  <c r="AT25" i="7"/>
  <c r="AT20" i="7"/>
  <c r="AU20" i="7"/>
  <c r="AP26" i="2" l="1"/>
  <c r="AT8" i="2" l="1"/>
  <c r="AT7" i="2"/>
  <c r="D4" i="2"/>
  <c r="K4" i="2"/>
  <c r="R4" i="2"/>
  <c r="Y4" i="2"/>
  <c r="AF4" i="2"/>
  <c r="AM4" i="2"/>
  <c r="AJ33" i="2"/>
  <c r="AH33" i="2"/>
  <c r="AK33" i="2" s="1"/>
  <c r="AC33" i="2"/>
  <c r="AA33" i="2"/>
  <c r="AD33" i="2" s="1"/>
  <c r="V33" i="2"/>
  <c r="T33" i="2"/>
  <c r="O33" i="2"/>
  <c r="M33" i="2"/>
  <c r="H33" i="2"/>
  <c r="F33" i="2"/>
  <c r="AJ32" i="2"/>
  <c r="AH32" i="2"/>
  <c r="AC32" i="2"/>
  <c r="AA32" i="2"/>
  <c r="V32" i="2"/>
  <c r="T32" i="2"/>
  <c r="O32" i="2"/>
  <c r="M32" i="2"/>
  <c r="H32" i="2"/>
  <c r="F32" i="2"/>
  <c r="AJ31" i="2"/>
  <c r="AH31" i="2"/>
  <c r="AC31" i="2"/>
  <c r="AA31" i="2"/>
  <c r="V31" i="2"/>
  <c r="T31" i="2"/>
  <c r="O31" i="2"/>
  <c r="M31" i="2"/>
  <c r="H31" i="2"/>
  <c r="F31" i="2"/>
  <c r="AR28" i="2"/>
  <c r="AP28" i="2"/>
  <c r="AI33" i="2" s="1"/>
  <c r="AN28" i="2"/>
  <c r="AC28" i="2"/>
  <c r="AA28" i="2"/>
  <c r="V28" i="2"/>
  <c r="T28" i="2"/>
  <c r="O28" i="2"/>
  <c r="M28" i="2"/>
  <c r="H28" i="2"/>
  <c r="F28" i="2"/>
  <c r="AR27" i="2"/>
  <c r="AP27" i="2"/>
  <c r="AI32" i="2" s="1"/>
  <c r="AN27" i="2"/>
  <c r="AC27" i="2"/>
  <c r="AA27" i="2"/>
  <c r="V27" i="2"/>
  <c r="T27" i="2"/>
  <c r="O27" i="2"/>
  <c r="M27" i="2"/>
  <c r="H27" i="2"/>
  <c r="F27" i="2"/>
  <c r="AR26" i="2"/>
  <c r="AI31" i="2"/>
  <c r="AN26" i="2"/>
  <c r="AC26" i="2"/>
  <c r="AA26" i="2"/>
  <c r="V26" i="2"/>
  <c r="T26" i="2"/>
  <c r="O26" i="2"/>
  <c r="M26" i="2"/>
  <c r="H26" i="2"/>
  <c r="F26" i="2"/>
  <c r="AR23" i="2"/>
  <c r="AP23" i="2"/>
  <c r="AB33" i="2" s="1"/>
  <c r="AN23" i="2"/>
  <c r="AK23" i="2"/>
  <c r="AI23" i="2"/>
  <c r="AB28" i="2" s="1"/>
  <c r="AG23" i="2"/>
  <c r="V23" i="2"/>
  <c r="T23" i="2"/>
  <c r="O23" i="2"/>
  <c r="M23" i="2"/>
  <c r="H23" i="2"/>
  <c r="F23" i="2"/>
  <c r="AR22" i="2"/>
  <c r="AP22" i="2"/>
  <c r="AB32" i="2" s="1"/>
  <c r="AN22" i="2"/>
  <c r="AK22" i="2"/>
  <c r="AI22" i="2"/>
  <c r="AB27" i="2" s="1"/>
  <c r="AG22" i="2"/>
  <c r="V22" i="2"/>
  <c r="T22" i="2"/>
  <c r="O22" i="2"/>
  <c r="M22" i="2"/>
  <c r="H22" i="2"/>
  <c r="F22" i="2"/>
  <c r="AR21" i="2"/>
  <c r="AP21" i="2"/>
  <c r="AB31" i="2" s="1"/>
  <c r="AN21" i="2"/>
  <c r="AM22" i="2" s="1"/>
  <c r="AK21" i="2"/>
  <c r="AI21" i="2"/>
  <c r="AB26" i="2" s="1"/>
  <c r="AG21" i="2"/>
  <c r="V21" i="2"/>
  <c r="T21" i="2"/>
  <c r="O21" i="2"/>
  <c r="M21" i="2"/>
  <c r="H21" i="2"/>
  <c r="F21" i="2"/>
  <c r="AR18" i="2"/>
  <c r="AP18" i="2"/>
  <c r="U33" i="2" s="1"/>
  <c r="AN18" i="2"/>
  <c r="AK18" i="2"/>
  <c r="AI18" i="2"/>
  <c r="U28" i="2" s="1"/>
  <c r="AG18" i="2"/>
  <c r="AD18" i="2"/>
  <c r="AB18" i="2"/>
  <c r="U23" i="2" s="1"/>
  <c r="Z18" i="2"/>
  <c r="O18" i="2"/>
  <c r="M18" i="2"/>
  <c r="H18" i="2"/>
  <c r="F18" i="2"/>
  <c r="I18" i="2" s="1"/>
  <c r="AR17" i="2"/>
  <c r="AP17" i="2"/>
  <c r="U32" i="2" s="1"/>
  <c r="AN17" i="2"/>
  <c r="AK17" i="2"/>
  <c r="AI17" i="2"/>
  <c r="U27" i="2" s="1"/>
  <c r="AG17" i="2"/>
  <c r="AD17" i="2"/>
  <c r="AB17" i="2"/>
  <c r="U22" i="2" s="1"/>
  <c r="Z17" i="2"/>
  <c r="O17" i="2"/>
  <c r="M17" i="2"/>
  <c r="H17" i="2"/>
  <c r="F17" i="2"/>
  <c r="AR16" i="2"/>
  <c r="AP16" i="2"/>
  <c r="U31" i="2" s="1"/>
  <c r="AN16" i="2"/>
  <c r="AK16" i="2"/>
  <c r="AI16" i="2"/>
  <c r="U26" i="2" s="1"/>
  <c r="AG16" i="2"/>
  <c r="AD16" i="2"/>
  <c r="AB16" i="2"/>
  <c r="U21" i="2" s="1"/>
  <c r="Z16" i="2"/>
  <c r="O16" i="2"/>
  <c r="M16" i="2"/>
  <c r="H16" i="2"/>
  <c r="F16" i="2"/>
  <c r="AR13" i="2"/>
  <c r="AP13" i="2"/>
  <c r="N33" i="2" s="1"/>
  <c r="AN13" i="2"/>
  <c r="AK13" i="2"/>
  <c r="AI13" i="2"/>
  <c r="N28" i="2" s="1"/>
  <c r="AG13" i="2"/>
  <c r="AD13" i="2"/>
  <c r="AB13" i="2"/>
  <c r="N23" i="2" s="1"/>
  <c r="Z13" i="2"/>
  <c r="W13" i="2"/>
  <c r="U13" i="2"/>
  <c r="N18" i="2" s="1"/>
  <c r="S13" i="2"/>
  <c r="H13" i="2"/>
  <c r="F13" i="2"/>
  <c r="AR12" i="2"/>
  <c r="AP12" i="2"/>
  <c r="N32" i="2" s="1"/>
  <c r="AN12" i="2"/>
  <c r="AK12" i="2"/>
  <c r="AI12" i="2"/>
  <c r="N27" i="2" s="1"/>
  <c r="AG12" i="2"/>
  <c r="AD12" i="2"/>
  <c r="AB12" i="2"/>
  <c r="N22" i="2" s="1"/>
  <c r="Z12" i="2"/>
  <c r="W12" i="2"/>
  <c r="U12" i="2"/>
  <c r="N17" i="2" s="1"/>
  <c r="S12" i="2"/>
  <c r="H12" i="2"/>
  <c r="F12" i="2"/>
  <c r="AR11" i="2"/>
  <c r="AP11" i="2"/>
  <c r="N31" i="2" s="1"/>
  <c r="AN11" i="2"/>
  <c r="AK11" i="2"/>
  <c r="AI11" i="2"/>
  <c r="N26" i="2" s="1"/>
  <c r="AG11" i="2"/>
  <c r="AD11" i="2"/>
  <c r="AB11" i="2"/>
  <c r="N21" i="2" s="1"/>
  <c r="Z11" i="2"/>
  <c r="W11" i="2"/>
  <c r="U11" i="2"/>
  <c r="N16" i="2" s="1"/>
  <c r="S11" i="2"/>
  <c r="H11" i="2"/>
  <c r="F11" i="2"/>
  <c r="AR8" i="2"/>
  <c r="AP8" i="2"/>
  <c r="G33" i="2" s="1"/>
  <c r="AN8" i="2"/>
  <c r="AK8" i="2"/>
  <c r="AI8" i="2"/>
  <c r="G28" i="2" s="1"/>
  <c r="AG8" i="2"/>
  <c r="AD8" i="2"/>
  <c r="AB8" i="2"/>
  <c r="G23" i="2" s="1"/>
  <c r="Z8" i="2"/>
  <c r="W8" i="2"/>
  <c r="U8" i="2"/>
  <c r="G18" i="2" s="1"/>
  <c r="S8" i="2"/>
  <c r="P8" i="2"/>
  <c r="N8" i="2"/>
  <c r="G13" i="2" s="1"/>
  <c r="L8" i="2"/>
  <c r="AR7" i="2"/>
  <c r="AP7" i="2"/>
  <c r="G32" i="2" s="1"/>
  <c r="AN7" i="2"/>
  <c r="AK7" i="2"/>
  <c r="AI7" i="2"/>
  <c r="G27" i="2" s="1"/>
  <c r="AG7" i="2"/>
  <c r="AD7" i="2"/>
  <c r="AB7" i="2"/>
  <c r="G22" i="2" s="1"/>
  <c r="Z7" i="2"/>
  <c r="W7" i="2"/>
  <c r="U7" i="2"/>
  <c r="G17" i="2" s="1"/>
  <c r="S7" i="2"/>
  <c r="P7" i="2"/>
  <c r="N7" i="2"/>
  <c r="G12" i="2" s="1"/>
  <c r="L7" i="2"/>
  <c r="AR6" i="2"/>
  <c r="AP6" i="2"/>
  <c r="G31" i="2" s="1"/>
  <c r="AN6" i="2"/>
  <c r="AK6" i="2"/>
  <c r="AI6" i="2"/>
  <c r="G26" i="2" s="1"/>
  <c r="AG6" i="2"/>
  <c r="AD6" i="2"/>
  <c r="AB6" i="2"/>
  <c r="G21" i="2" s="1"/>
  <c r="Z6" i="2"/>
  <c r="W6" i="2"/>
  <c r="U6" i="2"/>
  <c r="G16" i="2" s="1"/>
  <c r="S6" i="2"/>
  <c r="P6" i="2"/>
  <c r="N6" i="2"/>
  <c r="G11" i="2" s="1"/>
  <c r="L6" i="2"/>
  <c r="AL12" i="2" l="1"/>
  <c r="I33" i="2"/>
  <c r="AT13" i="2"/>
  <c r="I23" i="2"/>
  <c r="P33" i="2"/>
  <c r="P18" i="2"/>
  <c r="I31" i="2"/>
  <c r="AK31" i="2"/>
  <c r="AT12" i="2"/>
  <c r="W33" i="2"/>
  <c r="L17" i="2"/>
  <c r="AS7" i="2"/>
  <c r="E13" i="2"/>
  <c r="AD31" i="2"/>
  <c r="AL22" i="2"/>
  <c r="AM17" i="2"/>
  <c r="W27" i="2"/>
  <c r="W26" i="2"/>
  <c r="W28" i="2"/>
  <c r="AF17" i="2"/>
  <c r="S23" i="2"/>
  <c r="Y17" i="2"/>
  <c r="P26" i="2"/>
  <c r="AF12" i="2"/>
  <c r="AF10" i="2" s="1"/>
  <c r="L26" i="2"/>
  <c r="AE12" i="2"/>
  <c r="P17" i="2"/>
  <c r="X12" i="2"/>
  <c r="P16" i="2"/>
  <c r="AF7" i="2"/>
  <c r="I27" i="2"/>
  <c r="AE7" i="2"/>
  <c r="Y7" i="2"/>
  <c r="AM27" i="2"/>
  <c r="AK32" i="2"/>
  <c r="AS27" i="2"/>
  <c r="AG32" i="2"/>
  <c r="AS22" i="2"/>
  <c r="AM20" i="2" s="1"/>
  <c r="AD32" i="2"/>
  <c r="AD27" i="2"/>
  <c r="AF22" i="2"/>
  <c r="AD26" i="2"/>
  <c r="Z27" i="2"/>
  <c r="AD28" i="2"/>
  <c r="AS17" i="2"/>
  <c r="S31" i="2"/>
  <c r="W31" i="2"/>
  <c r="W32" i="2"/>
  <c r="AL17" i="2"/>
  <c r="AE17" i="2"/>
  <c r="Y15" i="2" s="1"/>
  <c r="W23" i="2"/>
  <c r="W21" i="2"/>
  <c r="L33" i="2"/>
  <c r="AS12" i="2"/>
  <c r="P32" i="2"/>
  <c r="AM12" i="2"/>
  <c r="P28" i="2"/>
  <c r="Y12" i="2"/>
  <c r="P23" i="2"/>
  <c r="P21" i="2"/>
  <c r="P22" i="2"/>
  <c r="R12" i="2"/>
  <c r="I32" i="2"/>
  <c r="J32" i="2" s="1"/>
  <c r="AT32" i="2"/>
  <c r="AT33" i="2"/>
  <c r="E32" i="2"/>
  <c r="AM7" i="2"/>
  <c r="AT27" i="2"/>
  <c r="AL7" i="2"/>
  <c r="E28" i="2"/>
  <c r="I26" i="2"/>
  <c r="AT28" i="2"/>
  <c r="I28" i="2"/>
  <c r="I21" i="2"/>
  <c r="AT23" i="2"/>
  <c r="I22" i="2"/>
  <c r="R7" i="2"/>
  <c r="AT18" i="2"/>
  <c r="AT9" i="2"/>
  <c r="I16" i="2"/>
  <c r="I17" i="2"/>
  <c r="X7" i="2"/>
  <c r="K7" i="2"/>
  <c r="I13" i="2"/>
  <c r="Q7" i="2"/>
  <c r="L31" i="2"/>
  <c r="P31" i="2"/>
  <c r="Q32" i="2" s="1"/>
  <c r="L32" i="2"/>
  <c r="E33" i="2"/>
  <c r="AG33" i="2"/>
  <c r="E12" i="2"/>
  <c r="I12" i="2"/>
  <c r="E16" i="2"/>
  <c r="E17" i="2"/>
  <c r="AT17" i="2"/>
  <c r="E21" i="2"/>
  <c r="S22" i="2"/>
  <c r="W22" i="2"/>
  <c r="AT22" i="2"/>
  <c r="S26" i="2"/>
  <c r="S27" i="2"/>
  <c r="L28" i="2"/>
  <c r="L16" i="2"/>
  <c r="E18" i="2"/>
  <c r="L21" i="2"/>
  <c r="L22" i="2"/>
  <c r="E23" i="2"/>
  <c r="Z26" i="2"/>
  <c r="L27" i="2"/>
  <c r="P27" i="2"/>
  <c r="S28" i="2"/>
  <c r="Z31" i="2"/>
  <c r="Z32" i="2"/>
  <c r="S33" i="2"/>
  <c r="E11" i="2"/>
  <c r="I11" i="2"/>
  <c r="L18" i="2"/>
  <c r="S21" i="2"/>
  <c r="E22" i="2"/>
  <c r="L23" i="2"/>
  <c r="E26" i="2"/>
  <c r="E27" i="2"/>
  <c r="Z28" i="2"/>
  <c r="E31" i="2"/>
  <c r="AG31" i="2"/>
  <c r="S32" i="2"/>
  <c r="Z33" i="2"/>
  <c r="D12" i="2" l="1"/>
  <c r="AL32" i="2"/>
  <c r="Q22" i="2"/>
  <c r="Q17" i="2"/>
  <c r="R22" i="2"/>
  <c r="R10" i="2"/>
  <c r="AM5" i="2"/>
  <c r="J22" i="2"/>
  <c r="Y5" i="2"/>
  <c r="AE32" i="2"/>
  <c r="AF20" i="2"/>
  <c r="AE27" i="2"/>
  <c r="AM15" i="2"/>
  <c r="AF15" i="2"/>
  <c r="X27" i="2"/>
  <c r="Q27" i="2"/>
  <c r="Y10" i="2"/>
  <c r="J27" i="2"/>
  <c r="AF5" i="2"/>
  <c r="AW5" i="2"/>
  <c r="AM25" i="2"/>
  <c r="AF32" i="2"/>
  <c r="AT24" i="2"/>
  <c r="R32" i="2"/>
  <c r="X32" i="2"/>
  <c r="X22" i="2"/>
  <c r="AM10" i="2"/>
  <c r="K27" i="2"/>
  <c r="K17" i="2"/>
  <c r="AT19" i="2"/>
  <c r="AT34" i="2"/>
  <c r="D32" i="2"/>
  <c r="D30" i="2" s="1"/>
  <c r="AV5" i="2"/>
  <c r="AT29" i="2"/>
  <c r="R5" i="2"/>
  <c r="AT14" i="2"/>
  <c r="J12" i="2"/>
  <c r="AW10" i="2" s="1"/>
  <c r="J17" i="2"/>
  <c r="K5" i="2"/>
  <c r="K25" i="2"/>
  <c r="D27" i="2"/>
  <c r="K22" i="2"/>
  <c r="D17" i="2"/>
  <c r="Y32" i="2"/>
  <c r="Y27" i="2"/>
  <c r="R27" i="2"/>
  <c r="R25" i="2" s="1"/>
  <c r="D22" i="2"/>
  <c r="AV10" i="2"/>
  <c r="K32" i="2"/>
  <c r="K30" i="2" s="1"/>
  <c r="K20" i="2" l="1"/>
  <c r="AF30" i="2"/>
  <c r="AW15" i="2"/>
  <c r="K15" i="2"/>
  <c r="AU5" i="2"/>
  <c r="R20" i="2"/>
  <c r="AT5" i="2"/>
  <c r="AW30" i="2"/>
  <c r="Y30" i="2"/>
  <c r="Y25" i="2"/>
  <c r="AW25" i="2"/>
  <c r="AW20" i="2"/>
  <c r="AV9" i="2"/>
  <c r="D10" i="2"/>
  <c r="AT10" i="2" s="1"/>
  <c r="R30" i="2"/>
  <c r="AV14" i="2"/>
  <c r="D25" i="2"/>
  <c r="AV25" i="2"/>
  <c r="AV30" i="2"/>
  <c r="AV15" i="2"/>
  <c r="D15" i="2"/>
  <c r="AV20" i="2"/>
  <c r="D20" i="2"/>
  <c r="AT30" i="2" l="1"/>
  <c r="AV19" i="2"/>
  <c r="AU30" i="2"/>
  <c r="AV24" i="2"/>
  <c r="AU10" i="2"/>
  <c r="AV34" i="2"/>
  <c r="AV29" i="2"/>
  <c r="AU20" i="2"/>
  <c r="AT20" i="2"/>
  <c r="AU15" i="2"/>
  <c r="AT15" i="2"/>
  <c r="AT25" i="2"/>
  <c r="AU25" i="2"/>
</calcChain>
</file>

<file path=xl/sharedStrings.xml><?xml version="1.0" encoding="utf-8"?>
<sst xmlns="http://schemas.openxmlformats.org/spreadsheetml/2006/main" count="77" uniqueCount="45">
  <si>
    <t>勝</t>
    <rPh sb="0" eb="1">
      <t>カ</t>
    </rPh>
    <phoneticPr fontId="1"/>
  </si>
  <si>
    <t>負</t>
    <rPh sb="0" eb="1">
      <t>マ</t>
    </rPh>
    <phoneticPr fontId="1"/>
  </si>
  <si>
    <t>得セット</t>
    <rPh sb="0" eb="1">
      <t>トク</t>
    </rPh>
    <phoneticPr fontId="1"/>
  </si>
  <si>
    <t>失セット</t>
    <rPh sb="0" eb="1">
      <t>シツ</t>
    </rPh>
    <phoneticPr fontId="1"/>
  </si>
  <si>
    <t>順位</t>
    <rPh sb="0" eb="2">
      <t>ジュンイ</t>
    </rPh>
    <phoneticPr fontId="1"/>
  </si>
  <si>
    <t>２部リーグ</t>
    <rPh sb="1" eb="2">
      <t>ブ</t>
    </rPh>
    <phoneticPr fontId="1"/>
  </si>
  <si>
    <t>３部リーグ</t>
    <rPh sb="1" eb="2">
      <t>ブ</t>
    </rPh>
    <phoneticPr fontId="1"/>
  </si>
  <si>
    <t>４部リーグ</t>
    <rPh sb="1" eb="2">
      <t>ブ</t>
    </rPh>
    <phoneticPr fontId="1"/>
  </si>
  <si>
    <t>５部リーグ</t>
    <rPh sb="1" eb="2">
      <t>ブ</t>
    </rPh>
    <phoneticPr fontId="1"/>
  </si>
  <si>
    <t>６部リーグ</t>
    <rPh sb="1" eb="2">
      <t>ブ</t>
    </rPh>
    <phoneticPr fontId="1"/>
  </si>
  <si>
    <t>期間：2019年１0月23日（水）～１0月26日（土）</t>
    <rPh sb="0" eb="2">
      <t>キカン</t>
    </rPh>
    <rPh sb="7" eb="8">
      <t>ネン</t>
    </rPh>
    <rPh sb="10" eb="11">
      <t>ガツ</t>
    </rPh>
    <rPh sb="13" eb="14">
      <t>ヒ</t>
    </rPh>
    <rPh sb="15" eb="16">
      <t>スイ</t>
    </rPh>
    <rPh sb="20" eb="21">
      <t>ガツ</t>
    </rPh>
    <rPh sb="23" eb="24">
      <t>ヒ</t>
    </rPh>
    <rPh sb="25" eb="26">
      <t>ド</t>
    </rPh>
    <phoneticPr fontId="1"/>
  </si>
  <si>
    <t>2019年度九州大学秋季バレーボール男子リーグ熊本大会</t>
    <rPh sb="4" eb="6">
      <t>ネンド</t>
    </rPh>
    <rPh sb="6" eb="8">
      <t>キュウシュウ</t>
    </rPh>
    <rPh sb="8" eb="10">
      <t>ダイガク</t>
    </rPh>
    <rPh sb="10" eb="12">
      <t>シュウキ</t>
    </rPh>
    <rPh sb="18" eb="19">
      <t>オトコ</t>
    </rPh>
    <rPh sb="19" eb="20">
      <t>ダンシ</t>
    </rPh>
    <rPh sb="23" eb="25">
      <t>クマモト</t>
    </rPh>
    <rPh sb="25" eb="27">
      <t>タイカイ</t>
    </rPh>
    <phoneticPr fontId="1"/>
  </si>
  <si>
    <t>会場：玉名市総合体育館</t>
    <rPh sb="3" eb="6">
      <t>タマナシ</t>
    </rPh>
    <rPh sb="6" eb="8">
      <t>ソウゴウ</t>
    </rPh>
    <rPh sb="8" eb="11">
      <t>タイイクカン</t>
    </rPh>
    <phoneticPr fontId="1"/>
  </si>
  <si>
    <t>会場：和水町体育館</t>
    <rPh sb="3" eb="6">
      <t>ナゴミマチ</t>
    </rPh>
    <rPh sb="6" eb="9">
      <t>タイイクカン</t>
    </rPh>
    <phoneticPr fontId="1"/>
  </si>
  <si>
    <t>会場：天水体育館</t>
    <rPh sb="3" eb="5">
      <t>テンスイ</t>
    </rPh>
    <rPh sb="5" eb="8">
      <t>タイイクカン</t>
    </rPh>
    <phoneticPr fontId="1"/>
  </si>
  <si>
    <t>北九州市立大学</t>
    <phoneticPr fontId="1"/>
  </si>
  <si>
    <t>名桜大学</t>
    <phoneticPr fontId="1"/>
  </si>
  <si>
    <t>沖縄国際大学</t>
    <phoneticPr fontId="1"/>
  </si>
  <si>
    <t>鹿児島国際大学</t>
    <phoneticPr fontId="1"/>
  </si>
  <si>
    <t>崇城大学</t>
    <phoneticPr fontId="1"/>
  </si>
  <si>
    <t>福岡教育大学</t>
    <phoneticPr fontId="1"/>
  </si>
  <si>
    <t>沖縄大学</t>
    <phoneticPr fontId="1"/>
  </si>
  <si>
    <t>熊本大学</t>
    <phoneticPr fontId="1"/>
  </si>
  <si>
    <t>福岡工業大学</t>
    <phoneticPr fontId="1"/>
  </si>
  <si>
    <t>琉球大学</t>
    <phoneticPr fontId="1"/>
  </si>
  <si>
    <t>長崎県立大学</t>
    <phoneticPr fontId="1"/>
  </si>
  <si>
    <t>西南学院大学</t>
    <phoneticPr fontId="1"/>
  </si>
  <si>
    <t>大分大学</t>
    <phoneticPr fontId="1"/>
  </si>
  <si>
    <t>長崎ウエスレヤン大学</t>
    <phoneticPr fontId="1"/>
  </si>
  <si>
    <t>九州工業大学</t>
    <phoneticPr fontId="1"/>
  </si>
  <si>
    <t>日本経済大学</t>
    <phoneticPr fontId="1"/>
  </si>
  <si>
    <t>久留米大学</t>
    <phoneticPr fontId="1"/>
  </si>
  <si>
    <t>熊本県立大学</t>
    <phoneticPr fontId="1"/>
  </si>
  <si>
    <t>九州工業大学情報工学部</t>
    <phoneticPr fontId="1"/>
  </si>
  <si>
    <t>宮崎大学</t>
    <phoneticPr fontId="1"/>
  </si>
  <si>
    <t>日本文理大学</t>
    <phoneticPr fontId="1"/>
  </si>
  <si>
    <t>久留米工業大学</t>
    <phoneticPr fontId="1"/>
  </si>
  <si>
    <t>宮崎公立大学</t>
    <phoneticPr fontId="1"/>
  </si>
  <si>
    <t>九州看護福祉大学</t>
    <phoneticPr fontId="1"/>
  </si>
  <si>
    <t>南九州大学</t>
    <phoneticPr fontId="1"/>
  </si>
  <si>
    <t>別府大学</t>
    <phoneticPr fontId="1"/>
  </si>
  <si>
    <t>福岡県立大学</t>
    <phoneticPr fontId="1"/>
  </si>
  <si>
    <t>長崎大学経済学部</t>
    <phoneticPr fontId="1"/>
  </si>
  <si>
    <t>西九州大学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</si>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</sst>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5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0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</xf>
    <xf numFmtId="0" fontId="0" fillId="0" borderId="10" xfId="0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85725</xdr:rowOff>
    </xdr:from>
    <xdr:to>
      <xdr:col>9</xdr:col>
      <xdr:colOff>76200</xdr:colOff>
      <xdr:row>8</xdr:row>
      <xdr:rowOff>76200</xdr:rowOff>
    </xdr:to>
    <xdr:pic>
      <xdr:nvPicPr>
        <xdr:cNvPr id="2" name="Picture 9" descr="msotw9_temp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647825" y="828675"/>
          <a:ext cx="7429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91440</xdr:colOff>
      <xdr:row>9</xdr:row>
      <xdr:rowOff>104775</xdr:rowOff>
    </xdr:from>
    <xdr:to>
      <xdr:col>16</xdr:col>
      <xdr:colOff>62230</xdr:colOff>
      <xdr:row>13</xdr:row>
      <xdr:rowOff>85725</xdr:rowOff>
    </xdr:to>
    <xdr:pic>
      <xdr:nvPicPr>
        <xdr:cNvPr id="3" name="Picture 10" descr="msotw9_temp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567940" y="1657350"/>
          <a:ext cx="68516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14</xdr:row>
      <xdr:rowOff>85725</xdr:rowOff>
    </xdr:from>
    <xdr:to>
      <xdr:col>23</xdr:col>
      <xdr:colOff>76200</xdr:colOff>
      <xdr:row>18</xdr:row>
      <xdr:rowOff>76200</xdr:rowOff>
    </xdr:to>
    <xdr:pic>
      <xdr:nvPicPr>
        <xdr:cNvPr id="4" name="Picture 11" descr="msotw9_temp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448050" y="244792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95250</xdr:colOff>
      <xdr:row>19</xdr:row>
      <xdr:rowOff>85725</xdr:rowOff>
    </xdr:from>
    <xdr:to>
      <xdr:col>30</xdr:col>
      <xdr:colOff>76200</xdr:colOff>
      <xdr:row>23</xdr:row>
      <xdr:rowOff>76200</xdr:rowOff>
    </xdr:to>
    <xdr:pic>
      <xdr:nvPicPr>
        <xdr:cNvPr id="5" name="Picture 12" descr="msotw9_temp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4324350" y="3257550"/>
          <a:ext cx="7048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95250</xdr:colOff>
      <xdr:row>24</xdr:row>
      <xdr:rowOff>85725</xdr:rowOff>
    </xdr:from>
    <xdr:to>
      <xdr:col>37</xdr:col>
      <xdr:colOff>76200</xdr:colOff>
      <xdr:row>28</xdr:row>
      <xdr:rowOff>76200</xdr:rowOff>
    </xdr:to>
    <xdr:pic>
      <xdr:nvPicPr>
        <xdr:cNvPr id="6" name="Picture 13" descr="msotw9_temp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210175" y="406717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95250</xdr:colOff>
      <xdr:row>29</xdr:row>
      <xdr:rowOff>85725</xdr:rowOff>
    </xdr:from>
    <xdr:to>
      <xdr:col>44</xdr:col>
      <xdr:colOff>76200</xdr:colOff>
      <xdr:row>33</xdr:row>
      <xdr:rowOff>76200</xdr:rowOff>
    </xdr:to>
    <xdr:pic>
      <xdr:nvPicPr>
        <xdr:cNvPr id="7" name="Picture 14" descr="msotw9_temp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6086475" y="487680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85725</xdr:rowOff>
    </xdr:from>
    <xdr:to>
      <xdr:col>9</xdr:col>
      <xdr:colOff>76200</xdr:colOff>
      <xdr:row>8</xdr:row>
      <xdr:rowOff>76200</xdr:rowOff>
    </xdr:to>
    <xdr:pic>
      <xdr:nvPicPr>
        <xdr:cNvPr id="2" name="Picture 9" descr="msotw9_temp0">
          <a:extLst>
            <a:ext uri="{FF2B5EF4-FFF2-40B4-BE49-F238E27FC236}">
              <a16:creationId xmlns:a16="http://schemas.microsoft.com/office/drawing/2014/main" id="{D46A4B90-DF4E-418D-87D5-44C4D49A3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517650" y="815975"/>
          <a:ext cx="673100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91440</xdr:colOff>
      <xdr:row>9</xdr:row>
      <xdr:rowOff>104775</xdr:rowOff>
    </xdr:from>
    <xdr:to>
      <xdr:col>16</xdr:col>
      <xdr:colOff>62230</xdr:colOff>
      <xdr:row>13</xdr:row>
      <xdr:rowOff>85725</xdr:rowOff>
    </xdr:to>
    <xdr:pic>
      <xdr:nvPicPr>
        <xdr:cNvPr id="3" name="Picture 10" descr="msotw9_temp0">
          <a:extLst>
            <a:ext uri="{FF2B5EF4-FFF2-40B4-BE49-F238E27FC236}">
              <a16:creationId xmlns:a16="http://schemas.microsoft.com/office/drawing/2014/main" id="{AE7990EC-0009-44E2-ACB8-B47E84450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352040" y="1628775"/>
          <a:ext cx="618490" cy="61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14</xdr:row>
      <xdr:rowOff>85725</xdr:rowOff>
    </xdr:from>
    <xdr:to>
      <xdr:col>23</xdr:col>
      <xdr:colOff>76200</xdr:colOff>
      <xdr:row>18</xdr:row>
      <xdr:rowOff>76200</xdr:rowOff>
    </xdr:to>
    <xdr:pic>
      <xdr:nvPicPr>
        <xdr:cNvPr id="4" name="Picture 11" descr="msotw9_temp0">
          <a:extLst>
            <a:ext uri="{FF2B5EF4-FFF2-40B4-BE49-F238E27FC236}">
              <a16:creationId xmlns:a16="http://schemas.microsoft.com/office/drawing/2014/main" id="{FD987A59-79B3-47DE-BFDF-4FDE297BB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149600" y="2403475"/>
          <a:ext cx="628650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95250</xdr:colOff>
      <xdr:row>19</xdr:row>
      <xdr:rowOff>85725</xdr:rowOff>
    </xdr:from>
    <xdr:to>
      <xdr:col>30</xdr:col>
      <xdr:colOff>76200</xdr:colOff>
      <xdr:row>23</xdr:row>
      <xdr:rowOff>76200</xdr:rowOff>
    </xdr:to>
    <xdr:pic>
      <xdr:nvPicPr>
        <xdr:cNvPr id="5" name="Picture 12" descr="msotw9_temp0">
          <a:extLst>
            <a:ext uri="{FF2B5EF4-FFF2-40B4-BE49-F238E27FC236}">
              <a16:creationId xmlns:a16="http://schemas.microsoft.com/office/drawing/2014/main" id="{035295A9-7F72-4A92-BB95-B8EBBEB4F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943350" y="3197225"/>
          <a:ext cx="641350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95250</xdr:colOff>
      <xdr:row>24</xdr:row>
      <xdr:rowOff>85725</xdr:rowOff>
    </xdr:from>
    <xdr:to>
      <xdr:col>37</xdr:col>
      <xdr:colOff>76200</xdr:colOff>
      <xdr:row>28</xdr:row>
      <xdr:rowOff>76200</xdr:rowOff>
    </xdr:to>
    <xdr:pic>
      <xdr:nvPicPr>
        <xdr:cNvPr id="6" name="Picture 13" descr="msotw9_temp0">
          <a:extLst>
            <a:ext uri="{FF2B5EF4-FFF2-40B4-BE49-F238E27FC236}">
              <a16:creationId xmlns:a16="http://schemas.microsoft.com/office/drawing/2014/main" id="{61DA0399-0766-4EFA-8CB3-A6D4BD115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4749800" y="3990975"/>
          <a:ext cx="628650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95250</xdr:colOff>
      <xdr:row>29</xdr:row>
      <xdr:rowOff>85725</xdr:rowOff>
    </xdr:from>
    <xdr:to>
      <xdr:col>44</xdr:col>
      <xdr:colOff>76200</xdr:colOff>
      <xdr:row>33</xdr:row>
      <xdr:rowOff>76200</xdr:rowOff>
    </xdr:to>
    <xdr:pic>
      <xdr:nvPicPr>
        <xdr:cNvPr id="7" name="Picture 14" descr="msotw9_temp0">
          <a:extLst>
            <a:ext uri="{FF2B5EF4-FFF2-40B4-BE49-F238E27FC236}">
              <a16:creationId xmlns:a16="http://schemas.microsoft.com/office/drawing/2014/main" id="{6214CC07-E6AC-476A-BA37-AD43AF2AA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543550" y="4784725"/>
          <a:ext cx="628650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85725</xdr:rowOff>
    </xdr:from>
    <xdr:to>
      <xdr:col>9</xdr:col>
      <xdr:colOff>76200</xdr:colOff>
      <xdr:row>8</xdr:row>
      <xdr:rowOff>76200</xdr:rowOff>
    </xdr:to>
    <xdr:pic>
      <xdr:nvPicPr>
        <xdr:cNvPr id="2" name="Picture 9" descr="msotw9_temp0">
          <a:extLst>
            <a:ext uri="{FF2B5EF4-FFF2-40B4-BE49-F238E27FC236}">
              <a16:creationId xmlns:a16="http://schemas.microsoft.com/office/drawing/2014/main" id="{823A9C3C-73F7-4D55-B143-6622608DC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517650" y="815975"/>
          <a:ext cx="673100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91440</xdr:colOff>
      <xdr:row>9</xdr:row>
      <xdr:rowOff>104775</xdr:rowOff>
    </xdr:from>
    <xdr:to>
      <xdr:col>16</xdr:col>
      <xdr:colOff>62230</xdr:colOff>
      <xdr:row>13</xdr:row>
      <xdr:rowOff>85725</xdr:rowOff>
    </xdr:to>
    <xdr:pic>
      <xdr:nvPicPr>
        <xdr:cNvPr id="3" name="Picture 10" descr="msotw9_temp0">
          <a:extLst>
            <a:ext uri="{FF2B5EF4-FFF2-40B4-BE49-F238E27FC236}">
              <a16:creationId xmlns:a16="http://schemas.microsoft.com/office/drawing/2014/main" id="{9FBD8DEA-939B-494A-B5D5-9F43E688D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352040" y="1628775"/>
          <a:ext cx="618490" cy="61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14</xdr:row>
      <xdr:rowOff>85725</xdr:rowOff>
    </xdr:from>
    <xdr:to>
      <xdr:col>23</xdr:col>
      <xdr:colOff>76200</xdr:colOff>
      <xdr:row>18</xdr:row>
      <xdr:rowOff>76200</xdr:rowOff>
    </xdr:to>
    <xdr:pic>
      <xdr:nvPicPr>
        <xdr:cNvPr id="4" name="Picture 11" descr="msotw9_temp0">
          <a:extLst>
            <a:ext uri="{FF2B5EF4-FFF2-40B4-BE49-F238E27FC236}">
              <a16:creationId xmlns:a16="http://schemas.microsoft.com/office/drawing/2014/main" id="{3384710F-2111-4B8E-98E7-A4F7C672A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149600" y="2403475"/>
          <a:ext cx="628650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95250</xdr:colOff>
      <xdr:row>19</xdr:row>
      <xdr:rowOff>85725</xdr:rowOff>
    </xdr:from>
    <xdr:to>
      <xdr:col>30</xdr:col>
      <xdr:colOff>76200</xdr:colOff>
      <xdr:row>23</xdr:row>
      <xdr:rowOff>76200</xdr:rowOff>
    </xdr:to>
    <xdr:pic>
      <xdr:nvPicPr>
        <xdr:cNvPr id="5" name="Picture 12" descr="msotw9_temp0">
          <a:extLst>
            <a:ext uri="{FF2B5EF4-FFF2-40B4-BE49-F238E27FC236}">
              <a16:creationId xmlns:a16="http://schemas.microsoft.com/office/drawing/2014/main" id="{FF51BF1E-7C08-427C-ACFC-2206950D6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943350" y="3197225"/>
          <a:ext cx="641350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95250</xdr:colOff>
      <xdr:row>24</xdr:row>
      <xdr:rowOff>85725</xdr:rowOff>
    </xdr:from>
    <xdr:to>
      <xdr:col>37</xdr:col>
      <xdr:colOff>76200</xdr:colOff>
      <xdr:row>28</xdr:row>
      <xdr:rowOff>76200</xdr:rowOff>
    </xdr:to>
    <xdr:pic>
      <xdr:nvPicPr>
        <xdr:cNvPr id="6" name="Picture 13" descr="msotw9_temp0">
          <a:extLst>
            <a:ext uri="{FF2B5EF4-FFF2-40B4-BE49-F238E27FC236}">
              <a16:creationId xmlns:a16="http://schemas.microsoft.com/office/drawing/2014/main" id="{13EE199F-6F4E-463D-9A78-6838C136A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4749800" y="3990975"/>
          <a:ext cx="628650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95250</xdr:colOff>
      <xdr:row>29</xdr:row>
      <xdr:rowOff>85725</xdr:rowOff>
    </xdr:from>
    <xdr:to>
      <xdr:col>44</xdr:col>
      <xdr:colOff>76200</xdr:colOff>
      <xdr:row>33</xdr:row>
      <xdr:rowOff>76200</xdr:rowOff>
    </xdr:to>
    <xdr:pic>
      <xdr:nvPicPr>
        <xdr:cNvPr id="7" name="Picture 14" descr="msotw9_temp0">
          <a:extLst>
            <a:ext uri="{FF2B5EF4-FFF2-40B4-BE49-F238E27FC236}">
              <a16:creationId xmlns:a16="http://schemas.microsoft.com/office/drawing/2014/main" id="{9F6AEF0F-9792-4E87-9F43-531B61995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543550" y="4784725"/>
          <a:ext cx="628650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85725</xdr:rowOff>
    </xdr:from>
    <xdr:to>
      <xdr:col>9</xdr:col>
      <xdr:colOff>76200</xdr:colOff>
      <xdr:row>8</xdr:row>
      <xdr:rowOff>76200</xdr:rowOff>
    </xdr:to>
    <xdr:pic>
      <xdr:nvPicPr>
        <xdr:cNvPr id="2" name="Picture 9" descr="msotw9_temp0">
          <a:extLst>
            <a:ext uri="{FF2B5EF4-FFF2-40B4-BE49-F238E27FC236}">
              <a16:creationId xmlns:a16="http://schemas.microsoft.com/office/drawing/2014/main" id="{3020295C-F8D7-42E7-8FCD-050ED5AB6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517650" y="815975"/>
          <a:ext cx="673100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91440</xdr:colOff>
      <xdr:row>9</xdr:row>
      <xdr:rowOff>104775</xdr:rowOff>
    </xdr:from>
    <xdr:to>
      <xdr:col>16</xdr:col>
      <xdr:colOff>62230</xdr:colOff>
      <xdr:row>13</xdr:row>
      <xdr:rowOff>85725</xdr:rowOff>
    </xdr:to>
    <xdr:pic>
      <xdr:nvPicPr>
        <xdr:cNvPr id="3" name="Picture 10" descr="msotw9_temp0">
          <a:extLst>
            <a:ext uri="{FF2B5EF4-FFF2-40B4-BE49-F238E27FC236}">
              <a16:creationId xmlns:a16="http://schemas.microsoft.com/office/drawing/2014/main" id="{F2A0D05C-D738-414C-83F6-7CCECC994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352040" y="1628775"/>
          <a:ext cx="618490" cy="61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14</xdr:row>
      <xdr:rowOff>85725</xdr:rowOff>
    </xdr:from>
    <xdr:to>
      <xdr:col>23</xdr:col>
      <xdr:colOff>76200</xdr:colOff>
      <xdr:row>18</xdr:row>
      <xdr:rowOff>76200</xdr:rowOff>
    </xdr:to>
    <xdr:pic>
      <xdr:nvPicPr>
        <xdr:cNvPr id="4" name="Picture 11" descr="msotw9_temp0">
          <a:extLst>
            <a:ext uri="{FF2B5EF4-FFF2-40B4-BE49-F238E27FC236}">
              <a16:creationId xmlns:a16="http://schemas.microsoft.com/office/drawing/2014/main" id="{453CD982-B748-40AD-ABA1-92D4CE1F5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149600" y="2403475"/>
          <a:ext cx="628650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95250</xdr:colOff>
      <xdr:row>19</xdr:row>
      <xdr:rowOff>85725</xdr:rowOff>
    </xdr:from>
    <xdr:to>
      <xdr:col>30</xdr:col>
      <xdr:colOff>76200</xdr:colOff>
      <xdr:row>23</xdr:row>
      <xdr:rowOff>76200</xdr:rowOff>
    </xdr:to>
    <xdr:pic>
      <xdr:nvPicPr>
        <xdr:cNvPr id="5" name="Picture 12" descr="msotw9_temp0">
          <a:extLst>
            <a:ext uri="{FF2B5EF4-FFF2-40B4-BE49-F238E27FC236}">
              <a16:creationId xmlns:a16="http://schemas.microsoft.com/office/drawing/2014/main" id="{31CE32F4-8043-446A-BE5B-D4A6744B2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943350" y="3197225"/>
          <a:ext cx="641350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95250</xdr:colOff>
      <xdr:row>24</xdr:row>
      <xdr:rowOff>85725</xdr:rowOff>
    </xdr:from>
    <xdr:to>
      <xdr:col>37</xdr:col>
      <xdr:colOff>76200</xdr:colOff>
      <xdr:row>28</xdr:row>
      <xdr:rowOff>76200</xdr:rowOff>
    </xdr:to>
    <xdr:pic>
      <xdr:nvPicPr>
        <xdr:cNvPr id="6" name="Picture 13" descr="msotw9_temp0">
          <a:extLst>
            <a:ext uri="{FF2B5EF4-FFF2-40B4-BE49-F238E27FC236}">
              <a16:creationId xmlns:a16="http://schemas.microsoft.com/office/drawing/2014/main" id="{E82CCA32-596C-4101-8C2E-18FD27035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4749800" y="3990975"/>
          <a:ext cx="628650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95250</xdr:colOff>
      <xdr:row>29</xdr:row>
      <xdr:rowOff>85725</xdr:rowOff>
    </xdr:from>
    <xdr:to>
      <xdr:col>44</xdr:col>
      <xdr:colOff>76200</xdr:colOff>
      <xdr:row>33</xdr:row>
      <xdr:rowOff>76200</xdr:rowOff>
    </xdr:to>
    <xdr:pic>
      <xdr:nvPicPr>
        <xdr:cNvPr id="7" name="Picture 14" descr="msotw9_temp0">
          <a:extLst>
            <a:ext uri="{FF2B5EF4-FFF2-40B4-BE49-F238E27FC236}">
              <a16:creationId xmlns:a16="http://schemas.microsoft.com/office/drawing/2014/main" id="{9F2A69AC-E1D4-42D2-88F3-6F9F2208B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543550" y="4784725"/>
          <a:ext cx="628650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85725</xdr:rowOff>
    </xdr:from>
    <xdr:to>
      <xdr:col>9</xdr:col>
      <xdr:colOff>76200</xdr:colOff>
      <xdr:row>8</xdr:row>
      <xdr:rowOff>76200</xdr:rowOff>
    </xdr:to>
    <xdr:pic>
      <xdr:nvPicPr>
        <xdr:cNvPr id="2" name="Picture 9" descr="msotw9_temp0">
          <a:extLst>
            <a:ext uri="{FF2B5EF4-FFF2-40B4-BE49-F238E27FC236}">
              <a16:creationId xmlns:a16="http://schemas.microsoft.com/office/drawing/2014/main" id="{3BE9AE23-7179-4A81-8340-A3D0B8F2C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517650" y="815975"/>
          <a:ext cx="673100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91440</xdr:colOff>
      <xdr:row>9</xdr:row>
      <xdr:rowOff>104775</xdr:rowOff>
    </xdr:from>
    <xdr:to>
      <xdr:col>16</xdr:col>
      <xdr:colOff>62230</xdr:colOff>
      <xdr:row>13</xdr:row>
      <xdr:rowOff>85725</xdr:rowOff>
    </xdr:to>
    <xdr:pic>
      <xdr:nvPicPr>
        <xdr:cNvPr id="3" name="Picture 10" descr="msotw9_temp0">
          <a:extLst>
            <a:ext uri="{FF2B5EF4-FFF2-40B4-BE49-F238E27FC236}">
              <a16:creationId xmlns:a16="http://schemas.microsoft.com/office/drawing/2014/main" id="{DCF7CC38-4B5F-4FE4-B39A-E99ABB06D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352040" y="1628775"/>
          <a:ext cx="618490" cy="61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14</xdr:row>
      <xdr:rowOff>85725</xdr:rowOff>
    </xdr:from>
    <xdr:to>
      <xdr:col>23</xdr:col>
      <xdr:colOff>76200</xdr:colOff>
      <xdr:row>18</xdr:row>
      <xdr:rowOff>76200</xdr:rowOff>
    </xdr:to>
    <xdr:pic>
      <xdr:nvPicPr>
        <xdr:cNvPr id="4" name="Picture 11" descr="msotw9_temp0">
          <a:extLst>
            <a:ext uri="{FF2B5EF4-FFF2-40B4-BE49-F238E27FC236}">
              <a16:creationId xmlns:a16="http://schemas.microsoft.com/office/drawing/2014/main" id="{C2BB7A89-6983-4A82-9B61-766EA88AC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149600" y="2403475"/>
          <a:ext cx="628650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95250</xdr:colOff>
      <xdr:row>19</xdr:row>
      <xdr:rowOff>85725</xdr:rowOff>
    </xdr:from>
    <xdr:to>
      <xdr:col>30</xdr:col>
      <xdr:colOff>76200</xdr:colOff>
      <xdr:row>23</xdr:row>
      <xdr:rowOff>76200</xdr:rowOff>
    </xdr:to>
    <xdr:pic>
      <xdr:nvPicPr>
        <xdr:cNvPr id="5" name="Picture 12" descr="msotw9_temp0">
          <a:extLst>
            <a:ext uri="{FF2B5EF4-FFF2-40B4-BE49-F238E27FC236}">
              <a16:creationId xmlns:a16="http://schemas.microsoft.com/office/drawing/2014/main" id="{C62C0216-A23F-43BE-9035-6BBF4A6ED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943350" y="3197225"/>
          <a:ext cx="641350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95250</xdr:colOff>
      <xdr:row>24</xdr:row>
      <xdr:rowOff>85725</xdr:rowOff>
    </xdr:from>
    <xdr:to>
      <xdr:col>37</xdr:col>
      <xdr:colOff>76200</xdr:colOff>
      <xdr:row>28</xdr:row>
      <xdr:rowOff>76200</xdr:rowOff>
    </xdr:to>
    <xdr:pic>
      <xdr:nvPicPr>
        <xdr:cNvPr id="6" name="Picture 13" descr="msotw9_temp0">
          <a:extLst>
            <a:ext uri="{FF2B5EF4-FFF2-40B4-BE49-F238E27FC236}">
              <a16:creationId xmlns:a16="http://schemas.microsoft.com/office/drawing/2014/main" id="{C48151E2-2142-44EC-91A6-EB2DFF354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4749800" y="3990975"/>
          <a:ext cx="628650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95250</xdr:colOff>
      <xdr:row>29</xdr:row>
      <xdr:rowOff>85725</xdr:rowOff>
    </xdr:from>
    <xdr:to>
      <xdr:col>44</xdr:col>
      <xdr:colOff>76200</xdr:colOff>
      <xdr:row>33</xdr:row>
      <xdr:rowOff>76200</xdr:rowOff>
    </xdr:to>
    <xdr:pic>
      <xdr:nvPicPr>
        <xdr:cNvPr id="7" name="Picture 14" descr="msotw9_temp0">
          <a:extLst>
            <a:ext uri="{FF2B5EF4-FFF2-40B4-BE49-F238E27FC236}">
              <a16:creationId xmlns:a16="http://schemas.microsoft.com/office/drawing/2014/main" id="{C4347B0F-676D-4C9D-A18E-F44461202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543550" y="4784725"/>
          <a:ext cx="628650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34"/>
  <sheetViews>
    <sheetView tabSelected="1" zoomScaleNormal="100" workbookViewId="0">
      <selection activeCell="BA16" sqref="BA16"/>
    </sheetView>
  </sheetViews>
  <sheetFormatPr defaultColWidth="7.625" defaultRowHeight="13.5" x14ac:dyDescent="0.15"/>
  <cols>
    <col min="1" max="2" width="4" customWidth="1"/>
    <col min="3" max="3" width="12.375" customWidth="1"/>
    <col min="4" max="4" width="2.125" customWidth="1"/>
    <col min="5" max="5" width="0.125" customWidth="1"/>
    <col min="6" max="6" width="2.875" customWidth="1"/>
    <col min="7" max="7" width="2.125" customWidth="1"/>
    <col min="8" max="8" width="2.625" customWidth="1"/>
    <col min="9" max="9" width="0.125" customWidth="1"/>
    <col min="10" max="11" width="2.125" customWidth="1"/>
    <col min="12" max="12" width="2.125" hidden="1" customWidth="1"/>
    <col min="13" max="13" width="2.75" customWidth="1"/>
    <col min="14" max="14" width="2.125" customWidth="1"/>
    <col min="15" max="15" width="2.375" customWidth="1"/>
    <col min="16" max="16" width="2.625" hidden="1" customWidth="1"/>
    <col min="17" max="18" width="2.125" customWidth="1"/>
    <col min="19" max="19" width="2.125" hidden="1" customWidth="1"/>
    <col min="20" max="20" width="2.625" customWidth="1"/>
    <col min="21" max="21" width="2.125" customWidth="1"/>
    <col min="22" max="22" width="2.5" customWidth="1"/>
    <col min="23" max="23" width="2.125" hidden="1" customWidth="1"/>
    <col min="24" max="24" width="2.125" customWidth="1"/>
    <col min="25" max="25" width="2.25" customWidth="1"/>
    <col min="26" max="26" width="2.125" hidden="1" customWidth="1"/>
    <col min="27" max="27" width="2.5" customWidth="1"/>
    <col min="28" max="28" width="2.125" customWidth="1"/>
    <col min="29" max="29" width="2.625" customWidth="1"/>
    <col min="30" max="30" width="0.25" hidden="1" customWidth="1"/>
    <col min="31" max="32" width="2.125" customWidth="1"/>
    <col min="33" max="33" width="2.125" hidden="1" customWidth="1"/>
    <col min="34" max="34" width="2.625" customWidth="1"/>
    <col min="35" max="35" width="2.125" customWidth="1"/>
    <col min="36" max="36" width="2.5" customWidth="1"/>
    <col min="37" max="37" width="2.125" hidden="1" customWidth="1"/>
    <col min="38" max="39" width="2.125" customWidth="1"/>
    <col min="40" max="40" width="2.125" hidden="1" customWidth="1"/>
    <col min="41" max="41" width="2.5" customWidth="1"/>
    <col min="42" max="42" width="2.125" customWidth="1"/>
    <col min="43" max="43" width="2.625" customWidth="1"/>
    <col min="44" max="44" width="2.125" hidden="1" customWidth="1"/>
    <col min="45" max="45" width="2.125" customWidth="1"/>
    <col min="46" max="47" width="3.625" customWidth="1"/>
    <col min="48" max="49" width="6.875" customWidth="1"/>
    <col min="50" max="50" width="3.875" customWidth="1"/>
  </cols>
  <sheetData>
    <row r="1" spans="2:51" ht="18.75" x14ac:dyDescent="0.2">
      <c r="B1" s="3" t="s">
        <v>11</v>
      </c>
    </row>
    <row r="2" spans="2:51" x14ac:dyDescent="0.15">
      <c r="B2" s="26" t="s">
        <v>10</v>
      </c>
    </row>
    <row r="3" spans="2:51" x14ac:dyDescent="0.15">
      <c r="B3" s="4" t="s">
        <v>12</v>
      </c>
    </row>
    <row r="4" spans="2:51" ht="12.75" customHeight="1" x14ac:dyDescent="0.15">
      <c r="B4" s="5"/>
      <c r="C4" s="6" t="s">
        <v>5</v>
      </c>
      <c r="D4" s="63" t="str">
        <f>C5</f>
        <v>北九州市立大学</v>
      </c>
      <c r="E4" s="64"/>
      <c r="F4" s="64"/>
      <c r="G4" s="64"/>
      <c r="H4" s="64"/>
      <c r="I4" s="64"/>
      <c r="J4" s="65"/>
      <c r="K4" s="63" t="str">
        <f>C10</f>
        <v>名桜大学</v>
      </c>
      <c r="L4" s="64"/>
      <c r="M4" s="64"/>
      <c r="N4" s="64"/>
      <c r="O4" s="64"/>
      <c r="P4" s="64"/>
      <c r="Q4" s="65"/>
      <c r="R4" s="63" t="str">
        <f>C15</f>
        <v>沖縄国際大学</v>
      </c>
      <c r="S4" s="64"/>
      <c r="T4" s="64"/>
      <c r="U4" s="64"/>
      <c r="V4" s="64"/>
      <c r="W4" s="64"/>
      <c r="X4" s="65"/>
      <c r="Y4" s="63" t="str">
        <f>C20</f>
        <v>鹿児島国際大学</v>
      </c>
      <c r="Z4" s="64"/>
      <c r="AA4" s="64"/>
      <c r="AB4" s="64"/>
      <c r="AC4" s="64"/>
      <c r="AD4" s="64"/>
      <c r="AE4" s="65"/>
      <c r="AF4" s="63" t="str">
        <f>C25</f>
        <v>崇城大学</v>
      </c>
      <c r="AG4" s="64"/>
      <c r="AH4" s="64"/>
      <c r="AI4" s="64"/>
      <c r="AJ4" s="64"/>
      <c r="AK4" s="64"/>
      <c r="AL4" s="65"/>
      <c r="AM4" s="63" t="str">
        <f>C30</f>
        <v>福岡教育大学</v>
      </c>
      <c r="AN4" s="64"/>
      <c r="AO4" s="64"/>
      <c r="AP4" s="64"/>
      <c r="AQ4" s="64"/>
      <c r="AR4" s="64"/>
      <c r="AS4" s="65"/>
      <c r="AT4" s="7" t="s">
        <v>0</v>
      </c>
      <c r="AU4" s="8" t="s">
        <v>1</v>
      </c>
      <c r="AV4" s="9" t="s">
        <v>2</v>
      </c>
      <c r="AW4" s="10" t="s">
        <v>3</v>
      </c>
      <c r="AX4" s="11" t="s">
        <v>4</v>
      </c>
      <c r="AY4" s="12"/>
    </row>
    <row r="5" spans="2:51" ht="12.75" customHeight="1" x14ac:dyDescent="0.15">
      <c r="B5" s="1"/>
      <c r="C5" s="49" t="s">
        <v>15</v>
      </c>
      <c r="D5" s="2"/>
      <c r="E5" s="13"/>
      <c r="F5" s="13"/>
      <c r="G5" s="13"/>
      <c r="H5" s="13"/>
      <c r="I5" s="13"/>
      <c r="J5" s="14"/>
      <c r="K5" s="2" t="str">
        <f>IF(OR(K7&gt;=2,Q7&gt;=2),IF(K7&gt;Q7,"○","●"),"-")</f>
        <v>●</v>
      </c>
      <c r="L5" s="13"/>
      <c r="M5" s="13"/>
      <c r="N5" s="13"/>
      <c r="O5" s="13"/>
      <c r="P5" s="13"/>
      <c r="Q5" s="14"/>
      <c r="R5" s="2" t="str">
        <f>IF(OR(R7&gt;=2,X7&gt;=2),IF(R7&gt;X7,"○","●"),"-")</f>
        <v>○</v>
      </c>
      <c r="S5" s="13"/>
      <c r="T5" s="13"/>
      <c r="U5" s="13"/>
      <c r="V5" s="13"/>
      <c r="W5" s="13"/>
      <c r="X5" s="14"/>
      <c r="Y5" s="2" t="str">
        <f>IF(OR(Y7&gt;=2,AE7&gt;=2),IF(Y7&gt;AE7,"○","●"),"-")</f>
        <v>○</v>
      </c>
      <c r="Z5" s="13"/>
      <c r="AA5" s="13"/>
      <c r="AB5" s="13"/>
      <c r="AC5" s="13"/>
      <c r="AD5" s="13"/>
      <c r="AE5" s="14"/>
      <c r="AF5" s="2" t="str">
        <f>IF(OR(AF7&gt;=2,AL7&gt;=2),IF(AF7&gt;AL7,"○","●"),"-")</f>
        <v>○</v>
      </c>
      <c r="AG5" s="13"/>
      <c r="AH5" s="13"/>
      <c r="AI5" s="13"/>
      <c r="AJ5" s="13"/>
      <c r="AK5" s="13"/>
      <c r="AL5" s="14"/>
      <c r="AM5" s="2" t="str">
        <f>IF(OR(AM7&gt;=2,AS7&gt;=2),IF(AM7&gt;AS7,"○","●"),"-")</f>
        <v>●</v>
      </c>
      <c r="AN5" s="13"/>
      <c r="AO5" s="13"/>
      <c r="AP5" s="13"/>
      <c r="AQ5" s="13"/>
      <c r="AR5" s="13"/>
      <c r="AS5" s="14"/>
      <c r="AT5" s="52">
        <f>COUNTIF(D5:AS5,"○")</f>
        <v>3</v>
      </c>
      <c r="AU5" s="52">
        <f>COUNTIF(D5:AS5,"●")</f>
        <v>2</v>
      </c>
      <c r="AV5" s="52">
        <f>D7+K7+R7+Y7+AF7+AM7</f>
        <v>8</v>
      </c>
      <c r="AW5" s="52">
        <f>J7+Q7+X7+AE7+AL7+AS7</f>
        <v>6</v>
      </c>
      <c r="AX5" s="56">
        <v>3</v>
      </c>
      <c r="AY5" s="12"/>
    </row>
    <row r="6" spans="2:51" ht="12.75" customHeight="1" x14ac:dyDescent="0.15">
      <c r="B6" s="1"/>
      <c r="C6" s="50"/>
      <c r="D6" s="2"/>
      <c r="E6" s="13"/>
      <c r="F6" s="13"/>
      <c r="G6" s="13"/>
      <c r="H6" s="13"/>
      <c r="I6" s="13"/>
      <c r="J6" s="14"/>
      <c r="K6" s="15"/>
      <c r="L6" s="13">
        <f>IF(M6&gt;O6,1,0)</f>
        <v>0</v>
      </c>
      <c r="M6" s="46">
        <v>18</v>
      </c>
      <c r="N6" s="13" t="str">
        <f>IF(M6="","","－")</f>
        <v>－</v>
      </c>
      <c r="O6" s="46">
        <v>25</v>
      </c>
      <c r="P6" s="13">
        <f>IF(M6&lt;O6,1,0)</f>
        <v>1</v>
      </c>
      <c r="Q6" s="14"/>
      <c r="R6" s="47"/>
      <c r="S6" s="13">
        <f>IF(T6&gt;V6,1,0)</f>
        <v>0</v>
      </c>
      <c r="T6" s="46">
        <v>22</v>
      </c>
      <c r="U6" s="13" t="str">
        <f>IF(T6="","","－")</f>
        <v>－</v>
      </c>
      <c r="V6" s="46">
        <v>25</v>
      </c>
      <c r="W6" s="13">
        <f>IF(T6&lt;V6,1,0)</f>
        <v>1</v>
      </c>
      <c r="X6" s="14"/>
      <c r="Y6" s="47"/>
      <c r="Z6" s="13">
        <f>IF(AA6&gt;AC6,1,0)</f>
        <v>1</v>
      </c>
      <c r="AA6" s="46">
        <v>25</v>
      </c>
      <c r="AB6" s="13" t="str">
        <f>IF(AA6="","","－")</f>
        <v>－</v>
      </c>
      <c r="AC6" s="46">
        <v>22</v>
      </c>
      <c r="AD6" s="13">
        <f>IF(AA6&lt;AC6,1,0)</f>
        <v>0</v>
      </c>
      <c r="AE6" s="14"/>
      <c r="AF6" s="47"/>
      <c r="AG6" s="13">
        <f>IF(AH6&gt;AJ6,1,0)</f>
        <v>1</v>
      </c>
      <c r="AH6" s="46">
        <v>25</v>
      </c>
      <c r="AI6" s="13" t="str">
        <f>IF(AH6="","","－")</f>
        <v>－</v>
      </c>
      <c r="AJ6" s="46">
        <v>18</v>
      </c>
      <c r="AK6" s="13">
        <f>IF(AH6&lt;AJ6,1,0)</f>
        <v>0</v>
      </c>
      <c r="AL6" s="14"/>
      <c r="AM6" s="47"/>
      <c r="AN6" s="13">
        <f>IF(AO6&gt;AQ6,1,0)</f>
        <v>0</v>
      </c>
      <c r="AO6" s="46">
        <v>16</v>
      </c>
      <c r="AP6" s="13" t="str">
        <f>IF(AO6="","","－")</f>
        <v>－</v>
      </c>
      <c r="AQ6" s="46">
        <v>25</v>
      </c>
      <c r="AR6" s="13">
        <f>IF(AO6&lt;AQ6,1,0)</f>
        <v>1</v>
      </c>
      <c r="AS6" s="14"/>
      <c r="AT6" s="53"/>
      <c r="AU6" s="53"/>
      <c r="AV6" s="54"/>
      <c r="AW6" s="54"/>
      <c r="AX6" s="57"/>
    </row>
    <row r="7" spans="2:51" ht="12.75" customHeight="1" x14ac:dyDescent="0.15">
      <c r="B7" s="1">
        <v>1</v>
      </c>
      <c r="C7" s="50"/>
      <c r="D7" s="2"/>
      <c r="E7" s="13"/>
      <c r="F7" s="13"/>
      <c r="G7" s="13"/>
      <c r="H7" s="13"/>
      <c r="I7" s="13"/>
      <c r="J7" s="14"/>
      <c r="K7" s="2">
        <f>L6+L7+L8</f>
        <v>1</v>
      </c>
      <c r="L7" s="13">
        <f>IF(M7&gt;O7,1,0)</f>
        <v>1</v>
      </c>
      <c r="M7" s="46">
        <v>26</v>
      </c>
      <c r="N7" s="13" t="str">
        <f>IF(M7="","","－")</f>
        <v>－</v>
      </c>
      <c r="O7" s="46">
        <v>24</v>
      </c>
      <c r="P7" s="13">
        <f>IF(M7&lt;O7,1,0)</f>
        <v>0</v>
      </c>
      <c r="Q7" s="14">
        <f>P6+P7+P8</f>
        <v>2</v>
      </c>
      <c r="R7" s="2">
        <f>S6+S7+S8</f>
        <v>2</v>
      </c>
      <c r="S7" s="13">
        <f>IF(T7&gt;V7,1,0)</f>
        <v>1</v>
      </c>
      <c r="T7" s="46">
        <v>25</v>
      </c>
      <c r="U7" s="13" t="str">
        <f>IF(T7="","","－")</f>
        <v>－</v>
      </c>
      <c r="V7" s="46">
        <v>16</v>
      </c>
      <c r="W7" s="13">
        <f>IF(T7&lt;V7,1,0)</f>
        <v>0</v>
      </c>
      <c r="X7" s="14">
        <f>W6+W7+W8</f>
        <v>1</v>
      </c>
      <c r="Y7" s="2">
        <f>Z6+Z7+Z8</f>
        <v>2</v>
      </c>
      <c r="Z7" s="13">
        <f>IF(AA7&gt;AC7,1,0)</f>
        <v>1</v>
      </c>
      <c r="AA7" s="46">
        <v>25</v>
      </c>
      <c r="AB7" s="13" t="str">
        <f>IF(AA7="","","－")</f>
        <v>－</v>
      </c>
      <c r="AC7" s="46">
        <v>20</v>
      </c>
      <c r="AD7" s="13">
        <f>IF(AA7&lt;AC7,1,0)</f>
        <v>0</v>
      </c>
      <c r="AE7" s="14">
        <f>AD6+AD7+AD8</f>
        <v>0</v>
      </c>
      <c r="AF7" s="2">
        <f>AG6+AG7+AG8</f>
        <v>2</v>
      </c>
      <c r="AG7" s="13">
        <f>IF(AH7&gt;AJ7,1,0)</f>
        <v>0</v>
      </c>
      <c r="AH7" s="46">
        <v>18</v>
      </c>
      <c r="AI7" s="13" t="str">
        <f>IF(AH7="","","－")</f>
        <v>－</v>
      </c>
      <c r="AJ7" s="46">
        <v>25</v>
      </c>
      <c r="AK7" s="13">
        <f>IF(AH7&lt;AJ7,1,0)</f>
        <v>1</v>
      </c>
      <c r="AL7" s="14">
        <f>AK6+AK7+AK8</f>
        <v>1</v>
      </c>
      <c r="AM7" s="2">
        <f>AN6+AN7+AN8</f>
        <v>1</v>
      </c>
      <c r="AN7" s="13">
        <f>IF(AO7&gt;AQ7,1,0)</f>
        <v>1</v>
      </c>
      <c r="AO7" s="46">
        <v>26</v>
      </c>
      <c r="AP7" s="13" t="str">
        <f>IF(AO7="","","－")</f>
        <v>－</v>
      </c>
      <c r="AQ7" s="46">
        <v>24</v>
      </c>
      <c r="AR7" s="13">
        <f>IF(AO7&lt;AQ7,1,0)</f>
        <v>0</v>
      </c>
      <c r="AS7" s="14">
        <f>AR6+AR7+AR8</f>
        <v>2</v>
      </c>
      <c r="AT7" s="59">
        <f>SUM(M6:M8,T6:T8,F6:F8,AA6:AA8,AH6:AH8,AO6:AO8)</f>
        <v>314</v>
      </c>
      <c r="AU7" s="60"/>
      <c r="AV7" s="54"/>
      <c r="AW7" s="54"/>
      <c r="AX7" s="57"/>
    </row>
    <row r="8" spans="2:51" ht="12.75" customHeight="1" x14ac:dyDescent="0.15">
      <c r="B8" s="1"/>
      <c r="C8" s="50"/>
      <c r="D8" s="2"/>
      <c r="E8" s="13"/>
      <c r="F8" s="13"/>
      <c r="G8" s="13"/>
      <c r="H8" s="13"/>
      <c r="I8" s="13"/>
      <c r="J8" s="14"/>
      <c r="K8" s="2"/>
      <c r="L8" s="13">
        <f>IF(M8&gt;O8,1,0)</f>
        <v>0</v>
      </c>
      <c r="M8" s="46">
        <v>19</v>
      </c>
      <c r="N8" s="13" t="str">
        <f>IF(M8="","","－")</f>
        <v>－</v>
      </c>
      <c r="O8" s="46">
        <v>25</v>
      </c>
      <c r="P8" s="13">
        <f>IF(M8&lt;O8,1,0)</f>
        <v>1</v>
      </c>
      <c r="Q8" s="14"/>
      <c r="R8" s="2"/>
      <c r="S8" s="13">
        <f>IF(T8&gt;V8,1,0)</f>
        <v>1</v>
      </c>
      <c r="T8" s="46">
        <v>25</v>
      </c>
      <c r="U8" s="13" t="str">
        <f>IF(T8="","","－")</f>
        <v>－</v>
      </c>
      <c r="V8" s="46">
        <v>19</v>
      </c>
      <c r="W8" s="13">
        <f>IF(T8&lt;V8,1,0)</f>
        <v>0</v>
      </c>
      <c r="X8" s="14"/>
      <c r="Y8" s="2"/>
      <c r="Z8" s="13">
        <f>IF(AA8&gt;AC8,1,0)</f>
        <v>0</v>
      </c>
      <c r="AA8" s="46"/>
      <c r="AB8" s="13" t="str">
        <f>IF(AA8="","","－")</f>
        <v/>
      </c>
      <c r="AC8" s="46"/>
      <c r="AD8" s="13">
        <f>IF(AA8&lt;AC8,1,0)</f>
        <v>0</v>
      </c>
      <c r="AE8" s="14"/>
      <c r="AF8" s="2"/>
      <c r="AG8" s="13">
        <f>IF(AH8&gt;AJ8,1,0)</f>
        <v>1</v>
      </c>
      <c r="AH8" s="46">
        <v>25</v>
      </c>
      <c r="AI8" s="13" t="str">
        <f>IF(AH8="","","－")</f>
        <v>－</v>
      </c>
      <c r="AJ8" s="46">
        <v>21</v>
      </c>
      <c r="AK8" s="13">
        <f>IF(AH8&lt;AJ8,1,0)</f>
        <v>0</v>
      </c>
      <c r="AL8" s="14"/>
      <c r="AM8" s="2"/>
      <c r="AN8" s="13">
        <f>IF(AO8&gt;AQ8,1,0)</f>
        <v>0</v>
      </c>
      <c r="AO8" s="46">
        <v>19</v>
      </c>
      <c r="AP8" s="13" t="str">
        <f>IF(AO8="","","－")</f>
        <v>－</v>
      </c>
      <c r="AQ8" s="46">
        <v>25</v>
      </c>
      <c r="AR8" s="13">
        <f>IF(AO8&lt;AQ8,1,0)</f>
        <v>1</v>
      </c>
      <c r="AS8" s="14"/>
      <c r="AT8" s="59">
        <f>SUM(O6:O8,V6:V8,H6:H8,AC6:AC8,AJ6:AJ8,AQ6:AQ8)</f>
        <v>314</v>
      </c>
      <c r="AU8" s="61"/>
      <c r="AV8" s="55"/>
      <c r="AW8" s="55"/>
      <c r="AX8" s="57"/>
    </row>
    <row r="9" spans="2:51" ht="12.75" customHeight="1" x14ac:dyDescent="0.15">
      <c r="B9" s="1"/>
      <c r="C9" s="51"/>
      <c r="D9" s="16"/>
      <c r="E9" s="17"/>
      <c r="F9" s="17"/>
      <c r="G9" s="17"/>
      <c r="H9" s="17"/>
      <c r="I9" s="17"/>
      <c r="J9" s="18"/>
      <c r="K9" s="16"/>
      <c r="L9" s="17"/>
      <c r="M9" s="17"/>
      <c r="N9" s="17"/>
      <c r="O9" s="17"/>
      <c r="P9" s="17"/>
      <c r="Q9" s="18"/>
      <c r="R9" s="16"/>
      <c r="S9" s="17"/>
      <c r="T9" s="17"/>
      <c r="U9" s="17"/>
      <c r="V9" s="17"/>
      <c r="W9" s="17"/>
      <c r="X9" s="18"/>
      <c r="Y9" s="16"/>
      <c r="Z9" s="17"/>
      <c r="AA9" s="17"/>
      <c r="AB9" s="17"/>
      <c r="AC9" s="17"/>
      <c r="AD9" s="17"/>
      <c r="AE9" s="18"/>
      <c r="AF9" s="16"/>
      <c r="AG9" s="17"/>
      <c r="AH9" s="17"/>
      <c r="AI9" s="17"/>
      <c r="AJ9" s="17"/>
      <c r="AK9" s="17"/>
      <c r="AL9" s="18"/>
      <c r="AM9" s="16"/>
      <c r="AN9" s="17"/>
      <c r="AO9" s="17"/>
      <c r="AP9" s="17"/>
      <c r="AQ9" s="17"/>
      <c r="AR9" s="17"/>
      <c r="AS9" s="18"/>
      <c r="AT9" s="62">
        <f>IF(AT8&gt;0,AT7/AT8,"-")</f>
        <v>1</v>
      </c>
      <c r="AU9" s="61"/>
      <c r="AV9" s="62">
        <f>IF(AW5&gt;0,AV5/AW5,"-")</f>
        <v>1.3333333333333333</v>
      </c>
      <c r="AW9" s="60"/>
      <c r="AX9" s="58"/>
    </row>
    <row r="10" spans="2:51" ht="12.75" customHeight="1" x14ac:dyDescent="0.15">
      <c r="B10" s="19"/>
      <c r="C10" s="49" t="s">
        <v>16</v>
      </c>
      <c r="D10" s="13" t="str">
        <f>IF(OR(D12&gt;=2,J12&gt;=2),IF(D12&gt;J12,"○","●"),"-")</f>
        <v>○</v>
      </c>
      <c r="E10" s="20"/>
      <c r="F10" s="20"/>
      <c r="G10" s="20"/>
      <c r="H10" s="20"/>
      <c r="I10" s="20"/>
      <c r="J10" s="21"/>
      <c r="K10" s="22"/>
      <c r="L10" s="20"/>
      <c r="M10" s="20"/>
      <c r="N10" s="20"/>
      <c r="O10" s="20"/>
      <c r="P10" s="20"/>
      <c r="Q10" s="21"/>
      <c r="R10" s="2" t="str">
        <f>IF(OR(R12&gt;=2,X12&gt;=2),IF(R12&gt;X12,"○","●"),"-")</f>
        <v>○</v>
      </c>
      <c r="S10" s="13"/>
      <c r="T10" s="13"/>
      <c r="U10" s="13"/>
      <c r="V10" s="13"/>
      <c r="W10" s="13"/>
      <c r="X10" s="14"/>
      <c r="Y10" s="2" t="str">
        <f>IF(OR(Y12&gt;=2,AE12&gt;=2),IF(Y12&gt;AE12,"○","●"),"-")</f>
        <v>○</v>
      </c>
      <c r="Z10" s="13"/>
      <c r="AA10" s="13"/>
      <c r="AB10" s="13"/>
      <c r="AC10" s="13"/>
      <c r="AD10" s="13"/>
      <c r="AE10" s="14"/>
      <c r="AF10" s="2" t="str">
        <f>IF(OR(AF12&gt;=2,AL12&gt;=2),IF(AF12&gt;AL12,"○","●"),"-")</f>
        <v>●</v>
      </c>
      <c r="AG10" s="13"/>
      <c r="AH10" s="13"/>
      <c r="AI10" s="13"/>
      <c r="AJ10" s="13"/>
      <c r="AK10" s="13"/>
      <c r="AL10" s="14"/>
      <c r="AM10" s="2" t="str">
        <f>IF(OR(AM12&gt;=2,AS12&gt;=2),IF(AM12&gt;AS12,"○","●"),"-")</f>
        <v>○</v>
      </c>
      <c r="AN10" s="13"/>
      <c r="AO10" s="13"/>
      <c r="AP10" s="13"/>
      <c r="AQ10" s="13"/>
      <c r="AR10" s="13"/>
      <c r="AS10" s="14"/>
      <c r="AT10" s="52">
        <f>COUNTIF(D10:AS10,"○")</f>
        <v>4</v>
      </c>
      <c r="AU10" s="52">
        <f>COUNTIF(D10:AS10,"●")</f>
        <v>1</v>
      </c>
      <c r="AV10" s="52">
        <f>D12+K12+R12+Y12+AF12+AM12</f>
        <v>9</v>
      </c>
      <c r="AW10" s="52">
        <f>J12+Q12+X12+AE12+AL12+AS12</f>
        <v>4</v>
      </c>
      <c r="AX10" s="56">
        <v>1</v>
      </c>
    </row>
    <row r="11" spans="2:51" ht="12.75" customHeight="1" x14ac:dyDescent="0.15">
      <c r="B11" s="1"/>
      <c r="C11" s="50"/>
      <c r="D11" s="15"/>
      <c r="E11" s="13">
        <f>IF(F11&gt;H11,1,0)</f>
        <v>1</v>
      </c>
      <c r="F11" s="13">
        <f>IF(O6="","",O6)</f>
        <v>25</v>
      </c>
      <c r="G11" s="13" t="str">
        <f>IF(N6="","",N6)</f>
        <v>－</v>
      </c>
      <c r="H11" s="13">
        <f>IF(M6="","",M6)</f>
        <v>18</v>
      </c>
      <c r="I11" s="13">
        <f>IF(F11&lt;H11,1,0)</f>
        <v>0</v>
      </c>
      <c r="J11" s="14"/>
      <c r="K11" s="2"/>
      <c r="L11" s="13"/>
      <c r="M11" s="13"/>
      <c r="N11" s="13"/>
      <c r="O11" s="13"/>
      <c r="P11" s="13"/>
      <c r="Q11" s="14"/>
      <c r="R11" s="15"/>
      <c r="S11" s="13">
        <f>IF(T11&gt;V11,1,0)</f>
        <v>1</v>
      </c>
      <c r="T11" s="46">
        <v>25</v>
      </c>
      <c r="U11" s="13" t="str">
        <f>IF(T11="","","－")</f>
        <v>－</v>
      </c>
      <c r="V11" s="46">
        <v>20</v>
      </c>
      <c r="W11" s="13">
        <f>IF(T11&lt;V11,1,0)</f>
        <v>0</v>
      </c>
      <c r="X11" s="14"/>
      <c r="Y11" s="47"/>
      <c r="Z11" s="13">
        <f>IF(AA11&gt;AC11,1,0)</f>
        <v>1</v>
      </c>
      <c r="AA11" s="46">
        <v>26</v>
      </c>
      <c r="AB11" s="13" t="str">
        <f>IF(AA11="","","－")</f>
        <v>－</v>
      </c>
      <c r="AC11" s="46">
        <v>24</v>
      </c>
      <c r="AD11" s="13">
        <f>IF(AA11&lt;AC11,1,0)</f>
        <v>0</v>
      </c>
      <c r="AE11" s="14"/>
      <c r="AF11" s="47"/>
      <c r="AG11" s="13">
        <f>IF(AH11&gt;AJ11,1,0)</f>
        <v>1</v>
      </c>
      <c r="AH11" s="46">
        <v>25</v>
      </c>
      <c r="AI11" s="13" t="str">
        <f>IF(AH11="","","－")</f>
        <v>－</v>
      </c>
      <c r="AJ11" s="46">
        <v>22</v>
      </c>
      <c r="AK11" s="13">
        <f>IF(AH11&lt;AJ11,1,0)</f>
        <v>0</v>
      </c>
      <c r="AL11" s="14"/>
      <c r="AM11" s="47"/>
      <c r="AN11" s="13">
        <f>IF(AO11&gt;AQ11,1,0)</f>
        <v>1</v>
      </c>
      <c r="AO11" s="46">
        <v>25</v>
      </c>
      <c r="AP11" s="13" t="str">
        <f>IF(AO11="","","－")</f>
        <v>－</v>
      </c>
      <c r="AQ11" s="46">
        <v>23</v>
      </c>
      <c r="AR11" s="13">
        <f>IF(AO11&lt;AQ11,1,0)</f>
        <v>0</v>
      </c>
      <c r="AS11" s="14"/>
      <c r="AT11" s="53"/>
      <c r="AU11" s="53"/>
      <c r="AV11" s="54"/>
      <c r="AW11" s="54"/>
      <c r="AX11" s="57"/>
    </row>
    <row r="12" spans="2:51" ht="12.75" customHeight="1" x14ac:dyDescent="0.15">
      <c r="B12" s="1">
        <v>2</v>
      </c>
      <c r="C12" s="50"/>
      <c r="D12" s="13">
        <f>E11+E12+E13</f>
        <v>2</v>
      </c>
      <c r="E12" s="13">
        <f>IF(F12&gt;H12,1,0)</f>
        <v>0</v>
      </c>
      <c r="F12" s="13">
        <f>IF(O7="","",O7)</f>
        <v>24</v>
      </c>
      <c r="G12" s="13" t="str">
        <f>IF(N7="","",N7)</f>
        <v>－</v>
      </c>
      <c r="H12" s="13">
        <f>IF(M7="","",M7)</f>
        <v>26</v>
      </c>
      <c r="I12" s="13">
        <f>IF(F12&lt;H12,1,0)</f>
        <v>1</v>
      </c>
      <c r="J12" s="14">
        <f>I11+I12+I13</f>
        <v>1</v>
      </c>
      <c r="K12" s="2"/>
      <c r="L12" s="13"/>
      <c r="M12" s="13"/>
      <c r="N12" s="13"/>
      <c r="O12" s="13"/>
      <c r="P12" s="13"/>
      <c r="Q12" s="14"/>
      <c r="R12" s="2">
        <f>S11+S12+S13</f>
        <v>2</v>
      </c>
      <c r="S12" s="13">
        <f>IF(T12&gt;V12,1,0)</f>
        <v>1</v>
      </c>
      <c r="T12" s="46">
        <v>26</v>
      </c>
      <c r="U12" s="13" t="str">
        <f>IF(T12="","","－")</f>
        <v>－</v>
      </c>
      <c r="V12" s="46">
        <v>24</v>
      </c>
      <c r="W12" s="13">
        <f>IF(T12&lt;V12,1,0)</f>
        <v>0</v>
      </c>
      <c r="X12" s="14">
        <f>W11+W12+W13</f>
        <v>0</v>
      </c>
      <c r="Y12" s="2">
        <f>Z11+Z12+Z13</f>
        <v>2</v>
      </c>
      <c r="Z12" s="13">
        <f>IF(AA12&gt;AC12,1,0)</f>
        <v>0</v>
      </c>
      <c r="AA12" s="46">
        <v>18</v>
      </c>
      <c r="AB12" s="13" t="str">
        <f>IF(AA12="","","－")</f>
        <v>－</v>
      </c>
      <c r="AC12" s="46">
        <v>25</v>
      </c>
      <c r="AD12" s="13">
        <f>IF(AA12&lt;AC12,1,0)</f>
        <v>1</v>
      </c>
      <c r="AE12" s="14">
        <f>AD11+AD12+AD13</f>
        <v>1</v>
      </c>
      <c r="AF12" s="2">
        <f>AG11+AG12+AG13</f>
        <v>1</v>
      </c>
      <c r="AG12" s="13">
        <f>IF(AH12&gt;AJ12,1,0)</f>
        <v>0</v>
      </c>
      <c r="AH12" s="46">
        <v>22</v>
      </c>
      <c r="AI12" s="13" t="str">
        <f>IF(AH12="","","－")</f>
        <v>－</v>
      </c>
      <c r="AJ12" s="46">
        <v>25</v>
      </c>
      <c r="AK12" s="13">
        <f>IF(AH12&lt;AJ12,1,0)</f>
        <v>1</v>
      </c>
      <c r="AL12" s="14">
        <f>AK11+AK12+AK13</f>
        <v>2</v>
      </c>
      <c r="AM12" s="2">
        <f>AN11+AN12+AN13</f>
        <v>2</v>
      </c>
      <c r="AN12" s="13">
        <f>IF(AO12&gt;AQ12,1,0)</f>
        <v>1</v>
      </c>
      <c r="AO12" s="46">
        <v>25</v>
      </c>
      <c r="AP12" s="13" t="str">
        <f>IF(AO12="","","－")</f>
        <v>－</v>
      </c>
      <c r="AQ12" s="46">
        <v>17</v>
      </c>
      <c r="AR12" s="13">
        <f>IF(AO12&lt;AQ12,1,0)</f>
        <v>0</v>
      </c>
      <c r="AS12" s="14">
        <f>AR11+AR12+AR13</f>
        <v>0</v>
      </c>
      <c r="AT12" s="59">
        <f>SUM(M11:M13,T11:T13,F11:F13,AA11:AA13,AH11:AH13,AO11:AO13)</f>
        <v>314</v>
      </c>
      <c r="AU12" s="60"/>
      <c r="AV12" s="54"/>
      <c r="AW12" s="54"/>
      <c r="AX12" s="57"/>
    </row>
    <row r="13" spans="2:51" ht="12.75" customHeight="1" x14ac:dyDescent="0.15">
      <c r="B13" s="1"/>
      <c r="C13" s="50"/>
      <c r="D13" s="13"/>
      <c r="E13" s="13">
        <f>IF(F13&gt;H13,1,0)</f>
        <v>1</v>
      </c>
      <c r="F13" s="13">
        <f>IF(O8="","",O8)</f>
        <v>25</v>
      </c>
      <c r="G13" s="13" t="str">
        <f>IF(N8="","",N8)</f>
        <v>－</v>
      </c>
      <c r="H13" s="13">
        <f>IF(M8="","",M8)</f>
        <v>19</v>
      </c>
      <c r="I13" s="13">
        <f>IF(F13&lt;H13,1,0)</f>
        <v>0</v>
      </c>
      <c r="J13" s="14"/>
      <c r="K13" s="2"/>
      <c r="L13" s="13"/>
      <c r="M13" s="13"/>
      <c r="N13" s="13"/>
      <c r="O13" s="13"/>
      <c r="P13" s="13"/>
      <c r="Q13" s="14"/>
      <c r="R13" s="2"/>
      <c r="S13" s="13">
        <f>IF(T13&gt;V13,1,0)</f>
        <v>0</v>
      </c>
      <c r="T13" s="46"/>
      <c r="U13" s="13" t="str">
        <f>IF(T13="","","－")</f>
        <v/>
      </c>
      <c r="V13" s="46"/>
      <c r="W13" s="13">
        <f>IF(T13&lt;V13,1,0)</f>
        <v>0</v>
      </c>
      <c r="X13" s="14"/>
      <c r="Y13" s="2"/>
      <c r="Z13" s="13">
        <f>IF(AA13&gt;AC13,1,0)</f>
        <v>1</v>
      </c>
      <c r="AA13" s="46">
        <v>25</v>
      </c>
      <c r="AB13" s="13" t="str">
        <f>IF(AA13="","","－")</f>
        <v>－</v>
      </c>
      <c r="AC13" s="46">
        <v>19</v>
      </c>
      <c r="AD13" s="13">
        <f>IF(AA13&lt;AC13,1,0)</f>
        <v>0</v>
      </c>
      <c r="AE13" s="14"/>
      <c r="AF13" s="2"/>
      <c r="AG13" s="13">
        <f>IF(AH13&gt;AJ13,1,0)</f>
        <v>0</v>
      </c>
      <c r="AH13" s="46">
        <v>23</v>
      </c>
      <c r="AI13" s="13" t="str">
        <f>IF(AH13="","","－")</f>
        <v>－</v>
      </c>
      <c r="AJ13" s="46">
        <v>25</v>
      </c>
      <c r="AK13" s="13">
        <f>IF(AH13&lt;AJ13,1,0)</f>
        <v>1</v>
      </c>
      <c r="AL13" s="14"/>
      <c r="AM13" s="2"/>
      <c r="AN13" s="13">
        <f>IF(AO13&gt;AQ13,1,0)</f>
        <v>0</v>
      </c>
      <c r="AO13" s="46"/>
      <c r="AP13" s="13" t="str">
        <f>IF(AO13="","","－")</f>
        <v/>
      </c>
      <c r="AQ13" s="46"/>
      <c r="AR13" s="13">
        <f>IF(AO13&lt;AQ13,1,0)</f>
        <v>0</v>
      </c>
      <c r="AS13" s="14"/>
      <c r="AT13" s="59">
        <f>SUM(O11:O13,V11:V13,H11:H13,AC11:AC13,AJ11:AJ13,AQ11:AQ13)</f>
        <v>287</v>
      </c>
      <c r="AU13" s="61"/>
      <c r="AV13" s="55"/>
      <c r="AW13" s="55"/>
      <c r="AX13" s="57"/>
    </row>
    <row r="14" spans="2:51" ht="12.75" customHeight="1" x14ac:dyDescent="0.15">
      <c r="B14" s="23"/>
      <c r="C14" s="51"/>
      <c r="D14" s="17"/>
      <c r="E14" s="17"/>
      <c r="F14" s="17"/>
      <c r="G14" s="17"/>
      <c r="H14" s="17"/>
      <c r="I14" s="17"/>
      <c r="J14" s="18"/>
      <c r="K14" s="16"/>
      <c r="L14" s="17"/>
      <c r="M14" s="17"/>
      <c r="N14" s="17"/>
      <c r="O14" s="17"/>
      <c r="P14" s="17"/>
      <c r="Q14" s="18"/>
      <c r="R14" s="16"/>
      <c r="S14" s="17"/>
      <c r="T14" s="17"/>
      <c r="U14" s="17"/>
      <c r="V14" s="17"/>
      <c r="W14" s="17"/>
      <c r="X14" s="18"/>
      <c r="Y14" s="16"/>
      <c r="Z14" s="17"/>
      <c r="AA14" s="17"/>
      <c r="AB14" s="17"/>
      <c r="AC14" s="17"/>
      <c r="AD14" s="17"/>
      <c r="AE14" s="18"/>
      <c r="AF14" s="16"/>
      <c r="AG14" s="17"/>
      <c r="AH14" s="17"/>
      <c r="AI14" s="17"/>
      <c r="AJ14" s="17"/>
      <c r="AK14" s="17"/>
      <c r="AL14" s="18"/>
      <c r="AM14" s="16"/>
      <c r="AN14" s="17"/>
      <c r="AO14" s="17"/>
      <c r="AP14" s="17"/>
      <c r="AQ14" s="17"/>
      <c r="AR14" s="17"/>
      <c r="AS14" s="18"/>
      <c r="AT14" s="62">
        <f>IF(AT13&gt;0,AT12/AT13,"-")</f>
        <v>1.0940766550522647</v>
      </c>
      <c r="AU14" s="61"/>
      <c r="AV14" s="62">
        <f>IF(AW10&gt;0,AV10/AW10,"-")</f>
        <v>2.25</v>
      </c>
      <c r="AW14" s="60"/>
      <c r="AX14" s="58"/>
    </row>
    <row r="15" spans="2:51" ht="12.75" customHeight="1" x14ac:dyDescent="0.15">
      <c r="B15" s="1"/>
      <c r="C15" s="49" t="s">
        <v>17</v>
      </c>
      <c r="D15" s="13" t="str">
        <f>IF(OR(D17&gt;=2,J17&gt;=2),IF(D17&gt;J17,"○","●"),"-")</f>
        <v>●</v>
      </c>
      <c r="E15" s="20"/>
      <c r="F15" s="20"/>
      <c r="G15" s="20"/>
      <c r="H15" s="20"/>
      <c r="I15" s="20"/>
      <c r="J15" s="21"/>
      <c r="K15" s="13" t="str">
        <f>IF(OR(K17&gt;=2,Q17&gt;=2),IF(K17&gt;Q17,"○","●"),"-")</f>
        <v>●</v>
      </c>
      <c r="L15" s="20"/>
      <c r="M15" s="20"/>
      <c r="N15" s="20"/>
      <c r="O15" s="20"/>
      <c r="P15" s="20"/>
      <c r="Q15" s="21"/>
      <c r="R15" s="22"/>
      <c r="S15" s="20"/>
      <c r="T15" s="20"/>
      <c r="U15" s="20"/>
      <c r="V15" s="20"/>
      <c r="W15" s="20"/>
      <c r="X15" s="21"/>
      <c r="Y15" s="2" t="str">
        <f>IF(OR(Y17&gt;=2,AE17&gt;=2),IF(Y17&gt;AE17,"○","●"),"-")</f>
        <v>●</v>
      </c>
      <c r="Z15" s="13"/>
      <c r="AA15" s="13"/>
      <c r="AB15" s="13"/>
      <c r="AC15" s="13"/>
      <c r="AD15" s="13"/>
      <c r="AE15" s="14"/>
      <c r="AF15" s="2" t="str">
        <f>IF(OR(AF17&gt;=2,AL17&gt;=2),IF(AF17&gt;AL17,"○","●"),"-")</f>
        <v>●</v>
      </c>
      <c r="AG15" s="13"/>
      <c r="AH15" s="13"/>
      <c r="AI15" s="13"/>
      <c r="AJ15" s="13"/>
      <c r="AK15" s="13"/>
      <c r="AL15" s="14"/>
      <c r="AM15" s="2" t="str">
        <f>IF(OR(AM17&gt;=2,AS17&gt;=2),IF(AM17&gt;AS17,"○","●"),"-")</f>
        <v>○</v>
      </c>
      <c r="AN15" s="13"/>
      <c r="AO15" s="13"/>
      <c r="AP15" s="13"/>
      <c r="AQ15" s="13"/>
      <c r="AR15" s="13"/>
      <c r="AS15" s="14"/>
      <c r="AT15" s="52">
        <f>COUNTIF(D15:AS15,"○")</f>
        <v>1</v>
      </c>
      <c r="AU15" s="52">
        <f>COUNTIF(D15:AS15,"●")</f>
        <v>4</v>
      </c>
      <c r="AV15" s="52">
        <f>D17+K17+R17+Y17+AF17+AM17</f>
        <v>4</v>
      </c>
      <c r="AW15" s="52">
        <f>J17+Q17+X17+AE17+AL17+AS17</f>
        <v>8</v>
      </c>
      <c r="AX15" s="56">
        <v>6</v>
      </c>
    </row>
    <row r="16" spans="2:51" ht="12.75" customHeight="1" x14ac:dyDescent="0.15">
      <c r="B16" s="1"/>
      <c r="C16" s="50"/>
      <c r="D16" s="15"/>
      <c r="E16" s="13">
        <f>IF(F16&gt;H16,1,0)</f>
        <v>1</v>
      </c>
      <c r="F16" s="13">
        <f>IF(V6="","",V6)</f>
        <v>25</v>
      </c>
      <c r="G16" s="13" t="str">
        <f>IF(U6="","",U6)</f>
        <v>－</v>
      </c>
      <c r="H16" s="13">
        <f>IF(T6="","",T6)</f>
        <v>22</v>
      </c>
      <c r="I16" s="13">
        <f>IF(F16&lt;H16,1,0)</f>
        <v>0</v>
      </c>
      <c r="J16" s="14"/>
      <c r="K16" s="15"/>
      <c r="L16" s="13">
        <f>IF(M16&gt;O16,1,0)</f>
        <v>0</v>
      </c>
      <c r="M16" s="13">
        <f>IF(V11="","",V11)</f>
        <v>20</v>
      </c>
      <c r="N16" s="13" t="str">
        <f>IF(U11="","",U11)</f>
        <v>－</v>
      </c>
      <c r="O16" s="13">
        <f>IF(T11="","",T11)</f>
        <v>25</v>
      </c>
      <c r="P16" s="13">
        <f>IF(M16&lt;O16,1,0)</f>
        <v>1</v>
      </c>
      <c r="Q16" s="14"/>
      <c r="R16" s="2"/>
      <c r="S16" s="13"/>
      <c r="T16" s="13"/>
      <c r="U16" s="13"/>
      <c r="V16" s="13"/>
      <c r="W16" s="13"/>
      <c r="X16" s="14"/>
      <c r="Y16" s="15"/>
      <c r="Z16" s="13">
        <f>IF(AA16&gt;AC16,1,0)</f>
        <v>0</v>
      </c>
      <c r="AA16" s="46">
        <v>24</v>
      </c>
      <c r="AB16" s="13" t="str">
        <f>IF(AA16="","","－")</f>
        <v>－</v>
      </c>
      <c r="AC16" s="46">
        <v>26</v>
      </c>
      <c r="AD16" s="13">
        <f>IF(AA16&lt;AC16,1,0)</f>
        <v>1</v>
      </c>
      <c r="AE16" s="14"/>
      <c r="AF16" s="47"/>
      <c r="AG16" s="13">
        <f>IF(AH16&gt;AJ16,1,0)</f>
        <v>1</v>
      </c>
      <c r="AH16" s="46">
        <v>27</v>
      </c>
      <c r="AI16" s="13" t="str">
        <f>IF(AH16="","","－")</f>
        <v>－</v>
      </c>
      <c r="AJ16" s="46">
        <v>25</v>
      </c>
      <c r="AK16" s="13">
        <f>IF(AH16&lt;AJ16,1,0)</f>
        <v>0</v>
      </c>
      <c r="AL16" s="14"/>
      <c r="AM16" s="47"/>
      <c r="AN16" s="13">
        <f>IF(AO16&gt;AQ16,1,0)</f>
        <v>1</v>
      </c>
      <c r="AO16" s="46">
        <v>25</v>
      </c>
      <c r="AP16" s="13" t="str">
        <f>IF(AO16="","","－")</f>
        <v>－</v>
      </c>
      <c r="AQ16" s="46">
        <v>21</v>
      </c>
      <c r="AR16" s="13">
        <f>IF(AO16&lt;AQ16,1,0)</f>
        <v>0</v>
      </c>
      <c r="AS16" s="14"/>
      <c r="AT16" s="53"/>
      <c r="AU16" s="53"/>
      <c r="AV16" s="54"/>
      <c r="AW16" s="54"/>
      <c r="AX16" s="57"/>
    </row>
    <row r="17" spans="2:50" ht="12.75" customHeight="1" x14ac:dyDescent="0.15">
      <c r="B17" s="1">
        <v>3</v>
      </c>
      <c r="C17" s="50"/>
      <c r="D17" s="13">
        <f>E16+E17+E18</f>
        <v>1</v>
      </c>
      <c r="E17" s="13">
        <f>IF(F17&gt;H17,1,0)</f>
        <v>0</v>
      </c>
      <c r="F17" s="13">
        <f>IF(V7="","",V7)</f>
        <v>16</v>
      </c>
      <c r="G17" s="13" t="str">
        <f>IF(U7="","",U7)</f>
        <v>－</v>
      </c>
      <c r="H17" s="13">
        <f>IF(T7="","",T7)</f>
        <v>25</v>
      </c>
      <c r="I17" s="13">
        <f>IF(F17&lt;H17,1,0)</f>
        <v>1</v>
      </c>
      <c r="J17" s="14">
        <f>I16+I17+I18</f>
        <v>2</v>
      </c>
      <c r="K17" s="13">
        <f>L16+L17+L18</f>
        <v>0</v>
      </c>
      <c r="L17" s="13">
        <f>IF(M17&gt;O17,1,0)</f>
        <v>0</v>
      </c>
      <c r="M17" s="13">
        <f>IF(V12="","",V12)</f>
        <v>24</v>
      </c>
      <c r="N17" s="13" t="str">
        <f>IF(U12="","",U12)</f>
        <v>－</v>
      </c>
      <c r="O17" s="13">
        <f>IF(T12="","",T12)</f>
        <v>26</v>
      </c>
      <c r="P17" s="13">
        <f>IF(M17&lt;O17,1,0)</f>
        <v>1</v>
      </c>
      <c r="Q17" s="14">
        <f>P16+P17+P18</f>
        <v>2</v>
      </c>
      <c r="R17" s="2"/>
      <c r="S17" s="13"/>
      <c r="T17" s="13"/>
      <c r="U17" s="13"/>
      <c r="V17" s="13"/>
      <c r="W17" s="13"/>
      <c r="X17" s="14"/>
      <c r="Y17" s="2">
        <f>Z16+Z17+Z18</f>
        <v>0</v>
      </c>
      <c r="Z17" s="13">
        <f>IF(AA17&gt;AC17,1,0)</f>
        <v>0</v>
      </c>
      <c r="AA17" s="46">
        <v>17</v>
      </c>
      <c r="AB17" s="13" t="str">
        <f>IF(AA17="","","－")</f>
        <v>－</v>
      </c>
      <c r="AC17" s="46">
        <v>25</v>
      </c>
      <c r="AD17" s="13">
        <f>IF(AA17&lt;AC17,1,0)</f>
        <v>1</v>
      </c>
      <c r="AE17" s="14">
        <f>AD16+AD17+AD18</f>
        <v>2</v>
      </c>
      <c r="AF17" s="2">
        <f>AG16+AG17+AG18</f>
        <v>1</v>
      </c>
      <c r="AG17" s="13">
        <f>IF(AH17&gt;AJ17,1,0)</f>
        <v>0</v>
      </c>
      <c r="AH17" s="46">
        <v>26</v>
      </c>
      <c r="AI17" s="13" t="str">
        <f>IF(AH17="","","－")</f>
        <v>－</v>
      </c>
      <c r="AJ17" s="46">
        <v>28</v>
      </c>
      <c r="AK17" s="13">
        <f>IF(AH17&lt;AJ17,1,0)</f>
        <v>1</v>
      </c>
      <c r="AL17" s="14">
        <f>AK16+AK17+AK18</f>
        <v>2</v>
      </c>
      <c r="AM17" s="2">
        <f>AN16+AN17+AN18</f>
        <v>2</v>
      </c>
      <c r="AN17" s="13">
        <f>IF(AO17&gt;AQ17,1,0)</f>
        <v>1</v>
      </c>
      <c r="AO17" s="46">
        <v>28</v>
      </c>
      <c r="AP17" s="13" t="str">
        <f>IF(AO17="","","－")</f>
        <v>－</v>
      </c>
      <c r="AQ17" s="46">
        <v>26</v>
      </c>
      <c r="AR17" s="13">
        <f>IF(AO17&lt;AQ17,1,0)</f>
        <v>0</v>
      </c>
      <c r="AS17" s="14">
        <f>AR16+AR17+AR18</f>
        <v>0</v>
      </c>
      <c r="AT17" s="59">
        <f>SUM(M16:M18,T16:T18,F16:F18,AA16:AA18,AH16:AH18,AO16:AO18)</f>
        <v>274</v>
      </c>
      <c r="AU17" s="60"/>
      <c r="AV17" s="54"/>
      <c r="AW17" s="54"/>
      <c r="AX17" s="57"/>
    </row>
    <row r="18" spans="2:50" ht="12.75" customHeight="1" x14ac:dyDescent="0.15">
      <c r="B18" s="1"/>
      <c r="C18" s="50"/>
      <c r="D18" s="13"/>
      <c r="E18" s="13">
        <f>IF(F18&gt;H18,1,0)</f>
        <v>0</v>
      </c>
      <c r="F18" s="13">
        <f>IF(V8="","",V8)</f>
        <v>19</v>
      </c>
      <c r="G18" s="13" t="str">
        <f>IF(U8="","",U8)</f>
        <v>－</v>
      </c>
      <c r="H18" s="13">
        <f>IF(T8="","",T8)</f>
        <v>25</v>
      </c>
      <c r="I18" s="13">
        <f>IF(F18&lt;H18,1,0)</f>
        <v>1</v>
      </c>
      <c r="J18" s="14"/>
      <c r="K18" s="13"/>
      <c r="L18" s="13">
        <f>IF(M18&gt;O18,1,0)</f>
        <v>0</v>
      </c>
      <c r="M18" s="13" t="str">
        <f>IF(V13="","",V13)</f>
        <v/>
      </c>
      <c r="N18" s="13" t="str">
        <f>IF(U13="","",U13)</f>
        <v/>
      </c>
      <c r="O18" s="13" t="str">
        <f>IF(T13="","",T13)</f>
        <v/>
      </c>
      <c r="P18" s="13">
        <f>IF(M18&lt;O18,1,0)</f>
        <v>0</v>
      </c>
      <c r="Q18" s="14"/>
      <c r="R18" s="2"/>
      <c r="S18" s="13"/>
      <c r="T18" s="13"/>
      <c r="U18" s="13"/>
      <c r="V18" s="13"/>
      <c r="W18" s="13"/>
      <c r="X18" s="14"/>
      <c r="Y18" s="2"/>
      <c r="Z18" s="13">
        <f>IF(AA18&gt;AC18,1,0)</f>
        <v>0</v>
      </c>
      <c r="AA18" s="46"/>
      <c r="AB18" s="13" t="str">
        <f>IF(AA18="","","－")</f>
        <v/>
      </c>
      <c r="AC18" s="46"/>
      <c r="AD18" s="13">
        <f>IF(AA18&lt;AC18,1,0)</f>
        <v>0</v>
      </c>
      <c r="AE18" s="14"/>
      <c r="AF18" s="2"/>
      <c r="AG18" s="13">
        <f>IF(AH18&gt;AJ18,1,0)</f>
        <v>0</v>
      </c>
      <c r="AH18" s="46">
        <v>23</v>
      </c>
      <c r="AI18" s="13" t="str">
        <f>IF(AH18="","","－")</f>
        <v>－</v>
      </c>
      <c r="AJ18" s="46">
        <v>25</v>
      </c>
      <c r="AK18" s="13">
        <f>IF(AH18&lt;AJ18,1,0)</f>
        <v>1</v>
      </c>
      <c r="AL18" s="14"/>
      <c r="AM18" s="2"/>
      <c r="AN18" s="13">
        <f>IF(AO18&gt;AQ18,1,0)</f>
        <v>0</v>
      </c>
      <c r="AO18" s="46"/>
      <c r="AP18" s="13" t="str">
        <f>IF(AO18="","","－")</f>
        <v/>
      </c>
      <c r="AQ18" s="46"/>
      <c r="AR18" s="13">
        <f>IF(AO18&lt;AQ18,1,0)</f>
        <v>0</v>
      </c>
      <c r="AS18" s="14"/>
      <c r="AT18" s="59">
        <f>SUM(O16:O18,V16:V18,H16:H18,AC16:AC18,AJ16:AJ18,AQ16:AQ18)</f>
        <v>299</v>
      </c>
      <c r="AU18" s="61"/>
      <c r="AV18" s="55"/>
      <c r="AW18" s="55"/>
      <c r="AX18" s="57"/>
    </row>
    <row r="19" spans="2:50" ht="12.75" customHeight="1" x14ac:dyDescent="0.15">
      <c r="B19" s="1"/>
      <c r="C19" s="51"/>
      <c r="D19" s="17"/>
      <c r="E19" s="17"/>
      <c r="F19" s="17"/>
      <c r="G19" s="17"/>
      <c r="H19" s="17"/>
      <c r="I19" s="17"/>
      <c r="J19" s="18"/>
      <c r="K19" s="17"/>
      <c r="L19" s="17"/>
      <c r="M19" s="17"/>
      <c r="N19" s="17"/>
      <c r="O19" s="17"/>
      <c r="P19" s="17"/>
      <c r="Q19" s="18"/>
      <c r="R19" s="16"/>
      <c r="S19" s="17"/>
      <c r="T19" s="17"/>
      <c r="U19" s="17"/>
      <c r="V19" s="17"/>
      <c r="W19" s="17"/>
      <c r="X19" s="18"/>
      <c r="Y19" s="16"/>
      <c r="Z19" s="17"/>
      <c r="AA19" s="17"/>
      <c r="AB19" s="17"/>
      <c r="AC19" s="24"/>
      <c r="AD19" s="17"/>
      <c r="AE19" s="18"/>
      <c r="AF19" s="16"/>
      <c r="AG19" s="17"/>
      <c r="AH19" s="17"/>
      <c r="AI19" s="17"/>
      <c r="AJ19" s="17"/>
      <c r="AK19" s="17"/>
      <c r="AL19" s="18"/>
      <c r="AM19" s="16"/>
      <c r="AN19" s="17"/>
      <c r="AO19" s="17"/>
      <c r="AP19" s="17"/>
      <c r="AQ19" s="17"/>
      <c r="AR19" s="17"/>
      <c r="AS19" s="18"/>
      <c r="AT19" s="62">
        <f>IF(AT18&gt;0,AT17/AT18,"-")</f>
        <v>0.91638795986622068</v>
      </c>
      <c r="AU19" s="61"/>
      <c r="AV19" s="62">
        <f>IF(AW15&gt;0,AV15/AW15,"-")</f>
        <v>0.5</v>
      </c>
      <c r="AW19" s="60"/>
      <c r="AX19" s="58"/>
    </row>
    <row r="20" spans="2:50" ht="12.75" customHeight="1" x14ac:dyDescent="0.15">
      <c r="B20" s="19"/>
      <c r="C20" s="49" t="s">
        <v>18</v>
      </c>
      <c r="D20" s="13" t="str">
        <f>IF(OR(D22&gt;=2,J22&gt;=2),IF(D22&gt;J22,"○","●"),"-")</f>
        <v>●</v>
      </c>
      <c r="E20" s="20"/>
      <c r="F20" s="20"/>
      <c r="G20" s="20"/>
      <c r="H20" s="20"/>
      <c r="I20" s="20"/>
      <c r="J20" s="21"/>
      <c r="K20" s="13" t="str">
        <f>IF(OR(K22&gt;=2,Q22&gt;=2),IF(K22&gt;Q22,"○","●"),"-")</f>
        <v>●</v>
      </c>
      <c r="L20" s="20"/>
      <c r="M20" s="20"/>
      <c r="N20" s="20"/>
      <c r="O20" s="20"/>
      <c r="P20" s="20"/>
      <c r="Q20" s="21"/>
      <c r="R20" s="13" t="str">
        <f>IF(OR(R22&gt;=2,X22&gt;=2),IF(R22&gt;X22,"○","●"),"-")</f>
        <v>○</v>
      </c>
      <c r="S20" s="20"/>
      <c r="T20" s="20"/>
      <c r="U20" s="20"/>
      <c r="V20" s="20"/>
      <c r="W20" s="20"/>
      <c r="X20" s="21"/>
      <c r="Y20" s="22"/>
      <c r="Z20" s="20"/>
      <c r="AA20" s="20"/>
      <c r="AB20" s="20"/>
      <c r="AC20" s="20"/>
      <c r="AD20" s="20"/>
      <c r="AE20" s="21"/>
      <c r="AF20" s="2" t="str">
        <f>IF(OR(AF22&gt;=2,AL22&gt;=2),IF(AF22&gt;AL22,"○","●"),"-")</f>
        <v>○</v>
      </c>
      <c r="AG20" s="13"/>
      <c r="AH20" s="13"/>
      <c r="AI20" s="13"/>
      <c r="AJ20" s="13"/>
      <c r="AK20" s="13"/>
      <c r="AL20" s="14"/>
      <c r="AM20" s="2" t="str">
        <f>IF(OR(AM22&gt;=2,AS22&gt;=2),IF(AM22&gt;AS22,"○","●"),"-")</f>
        <v>○</v>
      </c>
      <c r="AN20" s="13"/>
      <c r="AO20" s="13"/>
      <c r="AP20" s="13"/>
      <c r="AQ20" s="13"/>
      <c r="AR20" s="13"/>
      <c r="AS20" s="14"/>
      <c r="AT20" s="52">
        <f>COUNTIF(D20:AS20,"○")</f>
        <v>3</v>
      </c>
      <c r="AU20" s="52">
        <f>COUNTIF(D20:AS20,"●")</f>
        <v>2</v>
      </c>
      <c r="AV20" s="52">
        <f>D22+K22+R22+Y22+AF22+AM22</f>
        <v>7</v>
      </c>
      <c r="AW20" s="52">
        <f>J22+Q22+X22+AE22+AL22+AS22</f>
        <v>5</v>
      </c>
      <c r="AX20" s="56">
        <v>2</v>
      </c>
    </row>
    <row r="21" spans="2:50" ht="12.75" customHeight="1" x14ac:dyDescent="0.15">
      <c r="B21" s="1"/>
      <c r="C21" s="50"/>
      <c r="D21" s="25"/>
      <c r="E21" s="13">
        <f>IF(F21&gt;H21,1,0)</f>
        <v>0</v>
      </c>
      <c r="F21" s="13">
        <f>IF(AC6="","",AC6)</f>
        <v>22</v>
      </c>
      <c r="G21" s="13" t="str">
        <f>IF(AB6="","",AB6)</f>
        <v>－</v>
      </c>
      <c r="H21" s="13">
        <f>IF(AA6="","",AA6)</f>
        <v>25</v>
      </c>
      <c r="I21" s="13">
        <f>IF(F21&lt;H21,1,0)</f>
        <v>1</v>
      </c>
      <c r="J21" s="14"/>
      <c r="K21" s="15"/>
      <c r="L21" s="13">
        <f>IF(M21&gt;O21,1,0)</f>
        <v>0</v>
      </c>
      <c r="M21" s="13">
        <f>IF(AC11="","",AC11)</f>
        <v>24</v>
      </c>
      <c r="N21" s="13" t="str">
        <f>IF(AB11="","",AB11)</f>
        <v>－</v>
      </c>
      <c r="O21" s="13">
        <f>IF(AA11="","",AA11)</f>
        <v>26</v>
      </c>
      <c r="P21" s="13">
        <f>IF(M21&lt;O21,1,0)</f>
        <v>1</v>
      </c>
      <c r="Q21" s="14"/>
      <c r="R21" s="15"/>
      <c r="S21" s="13">
        <f>IF(T21&gt;V21,1,0)</f>
        <v>1</v>
      </c>
      <c r="T21" s="13">
        <f>IF(AC16="","",AC16)</f>
        <v>26</v>
      </c>
      <c r="U21" s="13" t="str">
        <f>IF(AB16="","",AB16)</f>
        <v>－</v>
      </c>
      <c r="V21" s="13">
        <f>IF(AA16="","",AA16)</f>
        <v>24</v>
      </c>
      <c r="W21" s="13">
        <f>IF(T21&lt;V21,1,0)</f>
        <v>0</v>
      </c>
      <c r="X21" s="14"/>
      <c r="Y21" s="2"/>
      <c r="Z21" s="13"/>
      <c r="AA21" s="13"/>
      <c r="AB21" s="13"/>
      <c r="AC21" s="13"/>
      <c r="AD21" s="13"/>
      <c r="AE21" s="14"/>
      <c r="AF21" s="15"/>
      <c r="AG21" s="13">
        <f>IF(AH21&gt;AJ21,1,0)</f>
        <v>1</v>
      </c>
      <c r="AH21" s="46">
        <v>25</v>
      </c>
      <c r="AI21" s="13" t="str">
        <f>IF(AH21="","","－")</f>
        <v>－</v>
      </c>
      <c r="AJ21" s="46">
        <v>21</v>
      </c>
      <c r="AK21" s="13">
        <f>IF(AH21&lt;AJ21,1,0)</f>
        <v>0</v>
      </c>
      <c r="AL21" s="14"/>
      <c r="AM21" s="47"/>
      <c r="AN21" s="13">
        <f>IF(AO21&gt;AQ21,1,0)</f>
        <v>1</v>
      </c>
      <c r="AO21" s="46">
        <v>25</v>
      </c>
      <c r="AP21" s="13" t="str">
        <f>IF(AO21="","","－")</f>
        <v>－</v>
      </c>
      <c r="AQ21" s="46">
        <v>22</v>
      </c>
      <c r="AR21" s="13">
        <f>IF(AO21&lt;AQ21,1,0)</f>
        <v>0</v>
      </c>
      <c r="AS21" s="14"/>
      <c r="AT21" s="53"/>
      <c r="AU21" s="53"/>
      <c r="AV21" s="54"/>
      <c r="AW21" s="54"/>
      <c r="AX21" s="57"/>
    </row>
    <row r="22" spans="2:50" ht="12.75" customHeight="1" x14ac:dyDescent="0.15">
      <c r="B22" s="1">
        <v>4</v>
      </c>
      <c r="C22" s="50"/>
      <c r="D22" s="13">
        <f>E21+E22+E23</f>
        <v>0</v>
      </c>
      <c r="E22" s="13">
        <f>IF(F22&gt;H22,1,0)</f>
        <v>0</v>
      </c>
      <c r="F22" s="13">
        <f>IF(AC7="","",AC7)</f>
        <v>20</v>
      </c>
      <c r="G22" s="13" t="str">
        <f>IF(AB7="","",AB7)</f>
        <v>－</v>
      </c>
      <c r="H22" s="13">
        <f>IF(AA7="","",AA7)</f>
        <v>25</v>
      </c>
      <c r="I22" s="13">
        <f>IF(F22&lt;H22,1,0)</f>
        <v>1</v>
      </c>
      <c r="J22" s="14">
        <f>I21+I22+I23</f>
        <v>2</v>
      </c>
      <c r="K22" s="13">
        <f>L21+L22+L23</f>
        <v>1</v>
      </c>
      <c r="L22" s="13">
        <f>IF(M22&gt;O22,1,0)</f>
        <v>1</v>
      </c>
      <c r="M22" s="13">
        <f>IF(AC12="","",AC12)</f>
        <v>25</v>
      </c>
      <c r="N22" s="13" t="str">
        <f>IF(AB12="","",AB12)</f>
        <v>－</v>
      </c>
      <c r="O22" s="13">
        <f>IF(AA12="","",AA12)</f>
        <v>18</v>
      </c>
      <c r="P22" s="13">
        <f>IF(M22&lt;O22,1,0)</f>
        <v>0</v>
      </c>
      <c r="Q22" s="14">
        <f>P21+P22+P23</f>
        <v>2</v>
      </c>
      <c r="R22" s="13">
        <f>S21+S22+S23</f>
        <v>2</v>
      </c>
      <c r="S22" s="13">
        <f>IF(T22&gt;V22,1,0)</f>
        <v>1</v>
      </c>
      <c r="T22" s="13">
        <f>IF(AC17="","",AC17)</f>
        <v>25</v>
      </c>
      <c r="U22" s="13" t="str">
        <f>IF(AB17="","",AB17)</f>
        <v>－</v>
      </c>
      <c r="V22" s="13">
        <f>IF(AA17="","",AA17)</f>
        <v>17</v>
      </c>
      <c r="W22" s="13">
        <f>IF(T22&lt;V22,1,0)</f>
        <v>0</v>
      </c>
      <c r="X22" s="14">
        <f>W21+W22+W23</f>
        <v>0</v>
      </c>
      <c r="Y22" s="2"/>
      <c r="Z22" s="13"/>
      <c r="AA22" s="13"/>
      <c r="AB22" s="13"/>
      <c r="AC22" s="13"/>
      <c r="AD22" s="13"/>
      <c r="AE22" s="14"/>
      <c r="AF22" s="2">
        <f>AG21+AG22+AG23</f>
        <v>2</v>
      </c>
      <c r="AG22" s="13">
        <f>IF(AH22&gt;AJ22,1,0)</f>
        <v>0</v>
      </c>
      <c r="AH22" s="46">
        <v>20</v>
      </c>
      <c r="AI22" s="13" t="str">
        <f>IF(AH22="","","－")</f>
        <v>－</v>
      </c>
      <c r="AJ22" s="46">
        <v>25</v>
      </c>
      <c r="AK22" s="13">
        <f>IF(AH22&lt;AJ22,1,0)</f>
        <v>1</v>
      </c>
      <c r="AL22" s="14">
        <f>AK21+AK22+AK23</f>
        <v>1</v>
      </c>
      <c r="AM22" s="2">
        <f>AN21+AN22+AN23</f>
        <v>2</v>
      </c>
      <c r="AN22" s="13">
        <f>IF(AO22&gt;AQ22,1,0)</f>
        <v>1</v>
      </c>
      <c r="AO22" s="46">
        <v>25</v>
      </c>
      <c r="AP22" s="13" t="str">
        <f>IF(AO22="","","－")</f>
        <v>－</v>
      </c>
      <c r="AQ22" s="46">
        <v>20</v>
      </c>
      <c r="AR22" s="13">
        <f>IF(AO22&lt;AQ22,1,0)</f>
        <v>0</v>
      </c>
      <c r="AS22" s="14">
        <f>AR21+AR22+AR23</f>
        <v>0</v>
      </c>
      <c r="AT22" s="59">
        <f>SUM(M21:M23,T21:T23,F21:F23,AA21:AA23,AH21:AH23,AO21:AO23)</f>
        <v>281</v>
      </c>
      <c r="AU22" s="60"/>
      <c r="AV22" s="54"/>
      <c r="AW22" s="54"/>
      <c r="AX22" s="57"/>
    </row>
    <row r="23" spans="2:50" ht="12.75" customHeight="1" x14ac:dyDescent="0.15">
      <c r="B23" s="1"/>
      <c r="C23" s="50"/>
      <c r="D23" s="13"/>
      <c r="E23" s="13">
        <f>IF(F23&gt;H23,1,0)</f>
        <v>0</v>
      </c>
      <c r="F23" s="13" t="str">
        <f>IF(AC8="","",AC8)</f>
        <v/>
      </c>
      <c r="G23" s="13" t="str">
        <f>IF(AB8="","",AB8)</f>
        <v/>
      </c>
      <c r="H23" s="13" t="str">
        <f>IF(AA8="","",AA8)</f>
        <v/>
      </c>
      <c r="I23" s="13">
        <f>IF(F23&lt;H23,1,0)</f>
        <v>0</v>
      </c>
      <c r="J23" s="14"/>
      <c r="K23" s="13"/>
      <c r="L23" s="13">
        <f>IF(M23&gt;O23,1,0)</f>
        <v>0</v>
      </c>
      <c r="M23" s="13">
        <f>IF(AC13="","",AC13)</f>
        <v>19</v>
      </c>
      <c r="N23" s="13" t="str">
        <f>IF(AB13="","",AB13)</f>
        <v>－</v>
      </c>
      <c r="O23" s="13">
        <f>IF(AA13="","",AA13)</f>
        <v>25</v>
      </c>
      <c r="P23" s="13">
        <f>IF(M23&lt;O23,1,0)</f>
        <v>1</v>
      </c>
      <c r="Q23" s="14"/>
      <c r="R23" s="13"/>
      <c r="S23" s="13">
        <f>IF(T23&gt;V23,1,0)</f>
        <v>0</v>
      </c>
      <c r="T23" s="13" t="str">
        <f>IF(AC18="","",AC18)</f>
        <v/>
      </c>
      <c r="U23" s="13" t="str">
        <f>IF(AB18="","",AB18)</f>
        <v/>
      </c>
      <c r="V23" s="13" t="str">
        <f>IF(AA18="","",AA18)</f>
        <v/>
      </c>
      <c r="W23" s="13">
        <f>IF(T23&lt;V23,1,0)</f>
        <v>0</v>
      </c>
      <c r="X23" s="14"/>
      <c r="Y23" s="2"/>
      <c r="Z23" s="13"/>
      <c r="AA23" s="13"/>
      <c r="AB23" s="13"/>
      <c r="AC23" s="13"/>
      <c r="AD23" s="13"/>
      <c r="AE23" s="14"/>
      <c r="AF23" s="2"/>
      <c r="AG23" s="13">
        <f>IF(AH23&gt;AJ23,1,0)</f>
        <v>1</v>
      </c>
      <c r="AH23" s="46">
        <v>25</v>
      </c>
      <c r="AI23" s="13" t="str">
        <f>IF(AH23="","","－")</f>
        <v>－</v>
      </c>
      <c r="AJ23" s="46">
        <v>23</v>
      </c>
      <c r="AK23" s="13">
        <f>IF(AH23&lt;AJ23,1,0)</f>
        <v>0</v>
      </c>
      <c r="AL23" s="14"/>
      <c r="AM23" s="2"/>
      <c r="AN23" s="13">
        <f>IF(AO23&gt;AQ23,1,0)</f>
        <v>0</v>
      </c>
      <c r="AO23" s="46"/>
      <c r="AP23" s="13" t="str">
        <f>IF(AO23="","","－")</f>
        <v/>
      </c>
      <c r="AQ23" s="46"/>
      <c r="AR23" s="13">
        <f>IF(AO23&lt;AQ23,1,0)</f>
        <v>0</v>
      </c>
      <c r="AS23" s="14"/>
      <c r="AT23" s="59">
        <f>SUM(O21:O23,V21:V23,H21:H23,AC21:AC23,AJ21:AJ23,AQ21:AQ23)</f>
        <v>271</v>
      </c>
      <c r="AU23" s="61"/>
      <c r="AV23" s="55"/>
      <c r="AW23" s="55"/>
      <c r="AX23" s="57"/>
    </row>
    <row r="24" spans="2:50" ht="12.75" customHeight="1" x14ac:dyDescent="0.15">
      <c r="B24" s="23"/>
      <c r="C24" s="51"/>
      <c r="D24" s="17"/>
      <c r="E24" s="17"/>
      <c r="F24" s="17"/>
      <c r="G24" s="17"/>
      <c r="H24" s="17"/>
      <c r="I24" s="17"/>
      <c r="J24" s="18"/>
      <c r="K24" s="17"/>
      <c r="L24" s="17"/>
      <c r="M24" s="17"/>
      <c r="N24" s="17"/>
      <c r="O24" s="17"/>
      <c r="P24" s="17"/>
      <c r="Q24" s="18"/>
      <c r="R24" s="17"/>
      <c r="S24" s="17"/>
      <c r="T24" s="17"/>
      <c r="U24" s="17"/>
      <c r="V24" s="17"/>
      <c r="W24" s="17"/>
      <c r="X24" s="18"/>
      <c r="Y24" s="16"/>
      <c r="Z24" s="17"/>
      <c r="AA24" s="17"/>
      <c r="AB24" s="17"/>
      <c r="AC24" s="17"/>
      <c r="AD24" s="17"/>
      <c r="AE24" s="18"/>
      <c r="AF24" s="16"/>
      <c r="AG24" s="17"/>
      <c r="AH24" s="17"/>
      <c r="AI24" s="17"/>
      <c r="AJ24" s="17"/>
      <c r="AK24" s="17"/>
      <c r="AL24" s="18"/>
      <c r="AM24" s="16"/>
      <c r="AN24" s="17"/>
      <c r="AO24" s="17"/>
      <c r="AP24" s="17"/>
      <c r="AQ24" s="17"/>
      <c r="AR24" s="17"/>
      <c r="AS24" s="18"/>
      <c r="AT24" s="62">
        <f>IF(AT23&gt;0,AT22/AT23,"-")</f>
        <v>1.03690036900369</v>
      </c>
      <c r="AU24" s="61"/>
      <c r="AV24" s="62">
        <f>IF(AW20&gt;0,AV20/AW20,"-")</f>
        <v>1.4</v>
      </c>
      <c r="AW24" s="60"/>
      <c r="AX24" s="58"/>
    </row>
    <row r="25" spans="2:50" ht="12.75" customHeight="1" x14ac:dyDescent="0.15">
      <c r="B25" s="1"/>
      <c r="C25" s="49" t="s">
        <v>19</v>
      </c>
      <c r="D25" s="13" t="str">
        <f>IF(OR(D27&gt;=2,J27&gt;=2),IF(D27&gt;J27,"○","●"),"-")</f>
        <v>●</v>
      </c>
      <c r="E25" s="20"/>
      <c r="F25" s="20"/>
      <c r="G25" s="20"/>
      <c r="H25" s="20"/>
      <c r="I25" s="20"/>
      <c r="J25" s="21"/>
      <c r="K25" s="13" t="str">
        <f>IF(OR(K27&gt;=2,Q27&gt;=2),IF(K27&gt;Q27,"○","●"),"-")</f>
        <v>○</v>
      </c>
      <c r="L25" s="20"/>
      <c r="M25" s="20"/>
      <c r="N25" s="20"/>
      <c r="O25" s="20"/>
      <c r="P25" s="20"/>
      <c r="Q25" s="21"/>
      <c r="R25" s="13" t="str">
        <f>IF(OR(R27&gt;=2,X27&gt;=2),IF(R27&gt;X27,"○","●"),"-")</f>
        <v>○</v>
      </c>
      <c r="S25" s="20"/>
      <c r="T25" s="20"/>
      <c r="U25" s="20"/>
      <c r="V25" s="20"/>
      <c r="W25" s="20"/>
      <c r="X25" s="21"/>
      <c r="Y25" s="13" t="str">
        <f>IF(OR(Y27&gt;=2,AE27&gt;=2),IF(Y27&gt;AE27,"○","●"),"-")</f>
        <v>●</v>
      </c>
      <c r="Z25" s="20"/>
      <c r="AA25" s="20"/>
      <c r="AB25" s="20"/>
      <c r="AC25" s="20"/>
      <c r="AD25" s="20"/>
      <c r="AE25" s="21"/>
      <c r="AF25" s="22"/>
      <c r="AG25" s="20"/>
      <c r="AH25" s="20"/>
      <c r="AI25" s="20"/>
      <c r="AJ25" s="20"/>
      <c r="AK25" s="20"/>
      <c r="AL25" s="21"/>
      <c r="AM25" s="2" t="str">
        <f>IF(OR(AM27&gt;=2,AS27&gt;=2),IF(AM27&gt;AS27,"○","●"),"-")</f>
        <v>●</v>
      </c>
      <c r="AN25" s="13"/>
      <c r="AO25" s="13"/>
      <c r="AP25" s="13"/>
      <c r="AQ25" s="13"/>
      <c r="AR25" s="13"/>
      <c r="AS25" s="14"/>
      <c r="AT25" s="52">
        <f>COUNTIF(D25:AS25,"○")</f>
        <v>2</v>
      </c>
      <c r="AU25" s="52">
        <f>COUNTIF(D25:AS25,"●")</f>
        <v>3</v>
      </c>
      <c r="AV25" s="52">
        <f>D27+K27+R27+Y27+AF27+AM27</f>
        <v>6</v>
      </c>
      <c r="AW25" s="52">
        <f>J27+Q27+X27+AE27+AL27+AS27</f>
        <v>8</v>
      </c>
      <c r="AX25" s="56">
        <v>4</v>
      </c>
    </row>
    <row r="26" spans="2:50" ht="12.75" customHeight="1" x14ac:dyDescent="0.15">
      <c r="B26" s="1"/>
      <c r="C26" s="50"/>
      <c r="D26" s="25"/>
      <c r="E26" s="13">
        <f>IF(F26&gt;H26,1,0)</f>
        <v>0</v>
      </c>
      <c r="F26" s="13">
        <f>IF(AJ6="","",AJ6)</f>
        <v>18</v>
      </c>
      <c r="G26" s="13" t="str">
        <f>IF(AI6="","",AI6)</f>
        <v>－</v>
      </c>
      <c r="H26" s="13">
        <f>IF(AH6="","",AH6)</f>
        <v>25</v>
      </c>
      <c r="I26" s="13">
        <f>IF(F26&lt;H26,1,0)</f>
        <v>1</v>
      </c>
      <c r="J26" s="14"/>
      <c r="K26" s="25"/>
      <c r="L26" s="13">
        <f>IF(M26&gt;O26,1,0)</f>
        <v>0</v>
      </c>
      <c r="M26" s="13">
        <f>IF(AJ11="","",AJ11)</f>
        <v>22</v>
      </c>
      <c r="N26" s="13" t="str">
        <f>IF(AI11="","",AI11)</f>
        <v>－</v>
      </c>
      <c r="O26" s="13">
        <f>IF(AH11="","",AH11)</f>
        <v>25</v>
      </c>
      <c r="P26" s="13">
        <f>IF(M26&lt;O26,1,0)</f>
        <v>1</v>
      </c>
      <c r="Q26" s="14"/>
      <c r="R26" s="15"/>
      <c r="S26" s="13">
        <f>IF(T26&gt;V26,1,0)</f>
        <v>0</v>
      </c>
      <c r="T26" s="13">
        <f>IF(AJ16="","",AJ16)</f>
        <v>25</v>
      </c>
      <c r="U26" s="13" t="str">
        <f>IF(AI16="","",AI16)</f>
        <v>－</v>
      </c>
      <c r="V26" s="13">
        <f>IF(AH16="","",AH16)</f>
        <v>27</v>
      </c>
      <c r="W26" s="13">
        <f>IF(T26&lt;V26,1,0)</f>
        <v>1</v>
      </c>
      <c r="X26" s="14"/>
      <c r="Y26" s="15"/>
      <c r="Z26" s="13">
        <f>IF(AA26&gt;AC26,1,0)</f>
        <v>0</v>
      </c>
      <c r="AA26" s="13">
        <f>IF(AJ21="","",AJ21)</f>
        <v>21</v>
      </c>
      <c r="AB26" s="13" t="str">
        <f>IF(AI21="","",AI21)</f>
        <v>－</v>
      </c>
      <c r="AC26" s="13">
        <f>IF(AH21="","",AH21)</f>
        <v>25</v>
      </c>
      <c r="AD26" s="13">
        <f>IF(AA26&lt;AC26,1,0)</f>
        <v>1</v>
      </c>
      <c r="AE26" s="14"/>
      <c r="AF26" s="2"/>
      <c r="AG26" s="13"/>
      <c r="AH26" s="13"/>
      <c r="AI26" s="13"/>
      <c r="AJ26" s="13"/>
      <c r="AK26" s="13"/>
      <c r="AL26" s="14"/>
      <c r="AM26" s="15"/>
      <c r="AN26" s="13">
        <f>IF(AO26&gt;AQ26,1,0)</f>
        <v>0</v>
      </c>
      <c r="AO26" s="46">
        <v>18</v>
      </c>
      <c r="AP26" s="13" t="str">
        <f>IF(AO26="","","－")</f>
        <v>－</v>
      </c>
      <c r="AQ26" s="46">
        <v>25</v>
      </c>
      <c r="AR26" s="13">
        <f>IF(AO26&lt;AQ26,1,0)</f>
        <v>1</v>
      </c>
      <c r="AS26" s="14"/>
      <c r="AT26" s="53"/>
      <c r="AU26" s="53"/>
      <c r="AV26" s="54"/>
      <c r="AW26" s="54"/>
      <c r="AX26" s="57"/>
    </row>
    <row r="27" spans="2:50" ht="12.75" customHeight="1" x14ac:dyDescent="0.15">
      <c r="B27" s="1">
        <v>5</v>
      </c>
      <c r="C27" s="50"/>
      <c r="D27" s="13">
        <f>E26+E27+E28</f>
        <v>1</v>
      </c>
      <c r="E27" s="13">
        <f>IF(F27&gt;H27,1,0)</f>
        <v>1</v>
      </c>
      <c r="F27" s="13">
        <f>IF(AJ7="","",AJ7)</f>
        <v>25</v>
      </c>
      <c r="G27" s="13" t="str">
        <f>IF(AI7="","",AI7)</f>
        <v>－</v>
      </c>
      <c r="H27" s="13">
        <f>IF(AH7="","",AH7)</f>
        <v>18</v>
      </c>
      <c r="I27" s="13">
        <f>IF(F27&lt;H27,1,0)</f>
        <v>0</v>
      </c>
      <c r="J27" s="14">
        <f>I26+I27+I28</f>
        <v>2</v>
      </c>
      <c r="K27" s="13">
        <f>L26+L27+L28</f>
        <v>2</v>
      </c>
      <c r="L27" s="13">
        <f>IF(M27&gt;O27,1,0)</f>
        <v>1</v>
      </c>
      <c r="M27" s="13">
        <f>IF(AJ12="","",AJ12)</f>
        <v>25</v>
      </c>
      <c r="N27" s="13" t="str">
        <f>IF(AI12="","",AI12)</f>
        <v>－</v>
      </c>
      <c r="O27" s="13">
        <f>IF(AH12="","",AH12)</f>
        <v>22</v>
      </c>
      <c r="P27" s="13">
        <f>IF(M27&lt;O27,1,0)</f>
        <v>0</v>
      </c>
      <c r="Q27" s="14">
        <f>P26+P27+P28</f>
        <v>1</v>
      </c>
      <c r="R27" s="13">
        <f>S26+S27+S28</f>
        <v>2</v>
      </c>
      <c r="S27" s="13">
        <f>IF(T27&gt;V27,1,0)</f>
        <v>1</v>
      </c>
      <c r="T27" s="13">
        <f>IF(AJ17="","",AJ17)</f>
        <v>28</v>
      </c>
      <c r="U27" s="13" t="str">
        <f>IF(AI17="","",AI17)</f>
        <v>－</v>
      </c>
      <c r="V27" s="13">
        <f>IF(AH17="","",AH17)</f>
        <v>26</v>
      </c>
      <c r="W27" s="13">
        <f>IF(T27&lt;V27,1,0)</f>
        <v>0</v>
      </c>
      <c r="X27" s="14">
        <f>W26+W27+W28</f>
        <v>1</v>
      </c>
      <c r="Y27" s="13">
        <f>Z26+Z27+Z28</f>
        <v>1</v>
      </c>
      <c r="Z27" s="13">
        <f>IF(AA27&gt;AC27,1,0)</f>
        <v>1</v>
      </c>
      <c r="AA27" s="13">
        <f>IF(AJ22="","",AJ22)</f>
        <v>25</v>
      </c>
      <c r="AB27" s="13" t="str">
        <f>IF(AI22="","",AI22)</f>
        <v>－</v>
      </c>
      <c r="AC27" s="13">
        <f>IF(AH22="","",AH22)</f>
        <v>20</v>
      </c>
      <c r="AD27" s="13">
        <f>IF(AA27&lt;AC27,1,0)</f>
        <v>0</v>
      </c>
      <c r="AE27" s="14">
        <f>AD26+AD27+AD28</f>
        <v>2</v>
      </c>
      <c r="AF27" s="2"/>
      <c r="AG27" s="13"/>
      <c r="AH27" s="13"/>
      <c r="AI27" s="13"/>
      <c r="AJ27" s="13"/>
      <c r="AK27" s="13"/>
      <c r="AL27" s="14"/>
      <c r="AM27" s="2">
        <f>AN26+AN27+AN28</f>
        <v>0</v>
      </c>
      <c r="AN27" s="13">
        <f>IF(AO27&gt;AQ27,1,0)</f>
        <v>0</v>
      </c>
      <c r="AO27" s="46">
        <v>18</v>
      </c>
      <c r="AP27" s="13" t="str">
        <f>IF(AO27="","","－")</f>
        <v>－</v>
      </c>
      <c r="AQ27" s="46">
        <v>25</v>
      </c>
      <c r="AR27" s="13">
        <f>IF(AO27&lt;AQ27,1,0)</f>
        <v>1</v>
      </c>
      <c r="AS27" s="14">
        <f>AR26+AR27+AR28</f>
        <v>2</v>
      </c>
      <c r="AT27" s="59">
        <f>SUM(M26:M28,T26:T28,F26:F28,AA26:AA28,AH26:AH28,AO26:AO28)</f>
        <v>319</v>
      </c>
      <c r="AU27" s="60"/>
      <c r="AV27" s="54"/>
      <c r="AW27" s="54"/>
      <c r="AX27" s="57"/>
    </row>
    <row r="28" spans="2:50" ht="12.75" customHeight="1" x14ac:dyDescent="0.15">
      <c r="B28" s="1"/>
      <c r="C28" s="50"/>
      <c r="D28" s="13"/>
      <c r="E28" s="13">
        <f>IF(F28&gt;H28,1,0)</f>
        <v>0</v>
      </c>
      <c r="F28" s="13">
        <f>IF(AJ8="","",AJ8)</f>
        <v>21</v>
      </c>
      <c r="G28" s="13" t="str">
        <f>IF(AI8="","",AI8)</f>
        <v>－</v>
      </c>
      <c r="H28" s="13">
        <f>IF(AH8="","",AH8)</f>
        <v>25</v>
      </c>
      <c r="I28" s="13">
        <f>IF(F28&lt;H28,1,0)</f>
        <v>1</v>
      </c>
      <c r="J28" s="14"/>
      <c r="K28" s="13"/>
      <c r="L28" s="13">
        <f>IF(M28&gt;O28,1,0)</f>
        <v>1</v>
      </c>
      <c r="M28" s="13">
        <f>IF(AJ13="","",AJ13)</f>
        <v>25</v>
      </c>
      <c r="N28" s="13" t="str">
        <f>IF(AI13="","",AI13)</f>
        <v>－</v>
      </c>
      <c r="O28" s="13">
        <f>IF(AH13="","",AH13)</f>
        <v>23</v>
      </c>
      <c r="P28" s="13">
        <f>IF(M28&lt;O28,1,0)</f>
        <v>0</v>
      </c>
      <c r="Q28" s="14"/>
      <c r="R28" s="13"/>
      <c r="S28" s="13">
        <f>IF(T28&gt;V28,1,0)</f>
        <v>1</v>
      </c>
      <c r="T28" s="13">
        <f>IF(AJ18="","",AJ18)</f>
        <v>25</v>
      </c>
      <c r="U28" s="13" t="str">
        <f>IF(AI18="","",AI18)</f>
        <v>－</v>
      </c>
      <c r="V28" s="13">
        <f>IF(AH18="","",AH18)</f>
        <v>23</v>
      </c>
      <c r="W28" s="13">
        <f>IF(T28&lt;V28,1,0)</f>
        <v>0</v>
      </c>
      <c r="X28" s="14"/>
      <c r="Y28" s="13"/>
      <c r="Z28" s="13">
        <f>IF(AA28&gt;AC28,1,0)</f>
        <v>0</v>
      </c>
      <c r="AA28" s="13">
        <f>IF(AJ23="","",AJ23)</f>
        <v>23</v>
      </c>
      <c r="AB28" s="13" t="str">
        <f>IF(AI23="","",AI23)</f>
        <v>－</v>
      </c>
      <c r="AC28" s="13">
        <f>IF(AH23="","",AH23)</f>
        <v>25</v>
      </c>
      <c r="AD28" s="13">
        <f>IF(AA28&lt;AC28,1,0)</f>
        <v>1</v>
      </c>
      <c r="AE28" s="14"/>
      <c r="AF28" s="2"/>
      <c r="AG28" s="13"/>
      <c r="AH28" s="13"/>
      <c r="AI28" s="13"/>
      <c r="AJ28" s="13"/>
      <c r="AK28" s="13"/>
      <c r="AL28" s="14"/>
      <c r="AM28" s="2"/>
      <c r="AN28" s="13">
        <f>IF(AO28&gt;AQ28,1,0)</f>
        <v>0</v>
      </c>
      <c r="AO28" s="46"/>
      <c r="AP28" s="13" t="str">
        <f>IF(AO28="","","－")</f>
        <v/>
      </c>
      <c r="AQ28" s="46"/>
      <c r="AR28" s="13">
        <f>IF(AO28&lt;AQ28,1,0)</f>
        <v>0</v>
      </c>
      <c r="AS28" s="14"/>
      <c r="AT28" s="59">
        <f>SUM(O26:O28,V26:V28,H26:H28,AC26:AC28,AJ26:AJ28,AQ26:AQ28)</f>
        <v>334</v>
      </c>
      <c r="AU28" s="61"/>
      <c r="AV28" s="55"/>
      <c r="AW28" s="55"/>
      <c r="AX28" s="57"/>
    </row>
    <row r="29" spans="2:50" ht="12.75" customHeight="1" x14ac:dyDescent="0.15">
      <c r="B29" s="1"/>
      <c r="C29" s="51"/>
      <c r="D29" s="17"/>
      <c r="E29" s="17"/>
      <c r="F29" s="17"/>
      <c r="G29" s="17"/>
      <c r="H29" s="17"/>
      <c r="I29" s="17"/>
      <c r="J29" s="18"/>
      <c r="K29" s="17"/>
      <c r="L29" s="17"/>
      <c r="M29" s="17"/>
      <c r="N29" s="17"/>
      <c r="O29" s="17"/>
      <c r="P29" s="17"/>
      <c r="Q29" s="18"/>
      <c r="R29" s="17"/>
      <c r="S29" s="17"/>
      <c r="T29" s="17"/>
      <c r="U29" s="17"/>
      <c r="V29" s="17"/>
      <c r="W29" s="17"/>
      <c r="X29" s="18"/>
      <c r="Y29" s="17"/>
      <c r="Z29" s="17"/>
      <c r="AA29" s="17"/>
      <c r="AB29" s="17"/>
      <c r="AC29" s="17"/>
      <c r="AD29" s="17"/>
      <c r="AE29" s="18"/>
      <c r="AF29" s="16"/>
      <c r="AG29" s="17"/>
      <c r="AH29" s="17"/>
      <c r="AI29" s="17"/>
      <c r="AJ29" s="17"/>
      <c r="AK29" s="17"/>
      <c r="AL29" s="18"/>
      <c r="AM29" s="16"/>
      <c r="AN29" s="17"/>
      <c r="AO29" s="17"/>
      <c r="AP29" s="17"/>
      <c r="AQ29" s="17"/>
      <c r="AR29" s="17"/>
      <c r="AS29" s="18"/>
      <c r="AT29" s="62">
        <f>IF(AT28&gt;0,AT27/AT28,"-")</f>
        <v>0.95508982035928147</v>
      </c>
      <c r="AU29" s="61"/>
      <c r="AV29" s="62">
        <f>IF(AW25&gt;0,AV25/AW25,"-")</f>
        <v>0.75</v>
      </c>
      <c r="AW29" s="60"/>
      <c r="AX29" s="58"/>
    </row>
    <row r="30" spans="2:50" ht="12.75" customHeight="1" x14ac:dyDescent="0.15">
      <c r="B30" s="19"/>
      <c r="C30" s="49" t="s">
        <v>20</v>
      </c>
      <c r="D30" s="13" t="str">
        <f>IF(OR(D32&gt;=2,J32&gt;=2),IF(D32&gt;J32,"○","●"),"-")</f>
        <v>○</v>
      </c>
      <c r="E30" s="20"/>
      <c r="F30" s="20"/>
      <c r="G30" s="20"/>
      <c r="H30" s="20"/>
      <c r="I30" s="20"/>
      <c r="J30" s="21"/>
      <c r="K30" s="13" t="str">
        <f>IF(OR(K32&gt;=2,Q32&gt;=2),IF(K32&gt;Q32,"○","●"),"-")</f>
        <v>●</v>
      </c>
      <c r="L30" s="20"/>
      <c r="M30" s="20"/>
      <c r="N30" s="20"/>
      <c r="O30" s="20"/>
      <c r="P30" s="20"/>
      <c r="Q30" s="21"/>
      <c r="R30" s="13" t="str">
        <f>IF(OR(R32&gt;=2,X32&gt;=2),IF(R32&gt;X32,"○","●"),"-")</f>
        <v>●</v>
      </c>
      <c r="S30" s="20"/>
      <c r="T30" s="20"/>
      <c r="U30" s="20"/>
      <c r="V30" s="20"/>
      <c r="W30" s="20"/>
      <c r="X30" s="21"/>
      <c r="Y30" s="13" t="str">
        <f>IF(OR(Y32&gt;=2,AE32&gt;=2),IF(Y32&gt;AE32,"○","●"),"-")</f>
        <v>●</v>
      </c>
      <c r="Z30" s="20"/>
      <c r="AA30" s="20"/>
      <c r="AB30" s="20"/>
      <c r="AC30" s="20"/>
      <c r="AD30" s="20"/>
      <c r="AE30" s="21"/>
      <c r="AF30" s="13" t="str">
        <f>IF(OR(AF32&gt;=2,AL32&gt;=2),IF(AF32&gt;AL32,"○","●"),"-")</f>
        <v>○</v>
      </c>
      <c r="AG30" s="20"/>
      <c r="AH30" s="20"/>
      <c r="AI30" s="20"/>
      <c r="AJ30" s="20"/>
      <c r="AK30" s="20"/>
      <c r="AL30" s="21"/>
      <c r="AM30" s="22"/>
      <c r="AN30" s="20"/>
      <c r="AO30" s="20"/>
      <c r="AP30" s="20"/>
      <c r="AQ30" s="20"/>
      <c r="AR30" s="20"/>
      <c r="AS30" s="21"/>
      <c r="AT30" s="52">
        <f>COUNTIF(D30:AS30,"○")</f>
        <v>2</v>
      </c>
      <c r="AU30" s="52">
        <f>COUNTIF(D30:AS30,"●")</f>
        <v>3</v>
      </c>
      <c r="AV30" s="52">
        <f>D32+K32+R32+Y32+AF32+AM32</f>
        <v>4</v>
      </c>
      <c r="AW30" s="52">
        <f>J32+Q32+X32+AE32+AL32+AS32</f>
        <v>7</v>
      </c>
      <c r="AX30" s="56">
        <v>5</v>
      </c>
    </row>
    <row r="31" spans="2:50" ht="12.75" customHeight="1" x14ac:dyDescent="0.15">
      <c r="B31" s="1"/>
      <c r="C31" s="50"/>
      <c r="D31" s="15"/>
      <c r="E31" s="13">
        <f>IF(F31&gt;H31,1,0)</f>
        <v>1</v>
      </c>
      <c r="F31" s="13">
        <f>IF(AQ6="","",AQ6)</f>
        <v>25</v>
      </c>
      <c r="G31" s="13" t="str">
        <f>IF(AP6="","",AP6)</f>
        <v>－</v>
      </c>
      <c r="H31" s="13">
        <f>IF(AO6="","",AO6)</f>
        <v>16</v>
      </c>
      <c r="I31" s="13">
        <f>IF(F31&lt;H31,1,0)</f>
        <v>0</v>
      </c>
      <c r="J31" s="14"/>
      <c r="K31" s="25"/>
      <c r="L31" s="13">
        <f>IF(M31&gt;O31,1,0)</f>
        <v>0</v>
      </c>
      <c r="M31" s="13">
        <f>IF(AQ11="","",AQ11)</f>
        <v>23</v>
      </c>
      <c r="N31" s="13" t="str">
        <f>IF(AP11="","",AP11)</f>
        <v>－</v>
      </c>
      <c r="O31" s="13">
        <f>IF(AO11="","",AO11)</f>
        <v>25</v>
      </c>
      <c r="P31" s="13">
        <f>IF(M31&lt;O31,1,0)</f>
        <v>1</v>
      </c>
      <c r="Q31" s="14"/>
      <c r="R31" s="25"/>
      <c r="S31" s="13">
        <f>IF(T31&gt;V31,1,0)</f>
        <v>0</v>
      </c>
      <c r="T31" s="13">
        <f>IF(AQ16="","",AQ16)</f>
        <v>21</v>
      </c>
      <c r="U31" s="13" t="str">
        <f>IF(AP16="","",AP16)</f>
        <v>－</v>
      </c>
      <c r="V31" s="13">
        <f>IF(AO16="","",AO16)</f>
        <v>25</v>
      </c>
      <c r="W31" s="13">
        <f>IF(T31&lt;V31,1,0)</f>
        <v>1</v>
      </c>
      <c r="X31" s="14"/>
      <c r="Y31" s="15"/>
      <c r="Z31" s="13">
        <f>IF(AA31&gt;AC31,1,0)</f>
        <v>0</v>
      </c>
      <c r="AA31" s="13">
        <f>IF(AQ21="","",AQ21)</f>
        <v>22</v>
      </c>
      <c r="AB31" s="13" t="str">
        <f>IF(AP21="","",AP21)</f>
        <v>－</v>
      </c>
      <c r="AC31" s="13">
        <f>IF(AO21="","",AO21)</f>
        <v>25</v>
      </c>
      <c r="AD31" s="13">
        <f>IF(AA31&lt;AC31,1,0)</f>
        <v>1</v>
      </c>
      <c r="AE31" s="14"/>
      <c r="AF31" s="15"/>
      <c r="AG31" s="13">
        <f>IF(AH31&gt;AJ31,1,0)</f>
        <v>1</v>
      </c>
      <c r="AH31" s="13">
        <f>IF(AQ26="","",AQ26)</f>
        <v>25</v>
      </c>
      <c r="AI31" s="13" t="str">
        <f>IF(AP26="","",AP26)</f>
        <v>－</v>
      </c>
      <c r="AJ31" s="13">
        <f>IF(AO26="","",AO26)</f>
        <v>18</v>
      </c>
      <c r="AK31" s="13">
        <f>IF(AH31&lt;AJ31,1,0)</f>
        <v>0</v>
      </c>
      <c r="AL31" s="14"/>
      <c r="AM31" s="2"/>
      <c r="AN31" s="13"/>
      <c r="AO31" s="13"/>
      <c r="AP31" s="13"/>
      <c r="AQ31" s="13"/>
      <c r="AR31" s="13"/>
      <c r="AS31" s="14"/>
      <c r="AT31" s="53"/>
      <c r="AU31" s="53"/>
      <c r="AV31" s="54"/>
      <c r="AW31" s="54"/>
      <c r="AX31" s="57"/>
    </row>
    <row r="32" spans="2:50" ht="12.75" customHeight="1" x14ac:dyDescent="0.15">
      <c r="B32" s="1">
        <v>6</v>
      </c>
      <c r="C32" s="50"/>
      <c r="D32" s="13">
        <f>E31+E32+E33</f>
        <v>2</v>
      </c>
      <c r="E32" s="13">
        <f>IF(F32&gt;H32,1,0)</f>
        <v>0</v>
      </c>
      <c r="F32" s="13">
        <f>IF(AQ7="","",AQ7)</f>
        <v>24</v>
      </c>
      <c r="G32" s="13" t="str">
        <f>IF(AP7="","",AP7)</f>
        <v>－</v>
      </c>
      <c r="H32" s="13">
        <f>IF(AO7="","",AO7)</f>
        <v>26</v>
      </c>
      <c r="I32" s="13">
        <f>IF(F32&lt;H32,1,0)</f>
        <v>1</v>
      </c>
      <c r="J32" s="14">
        <f>I31+I32+I33</f>
        <v>1</v>
      </c>
      <c r="K32" s="13">
        <f>L31+L32+L33</f>
        <v>0</v>
      </c>
      <c r="L32" s="13">
        <f>IF(M32&gt;O32,1,0)</f>
        <v>0</v>
      </c>
      <c r="M32" s="13">
        <f>IF(AQ12="","",AQ12)</f>
        <v>17</v>
      </c>
      <c r="N32" s="13" t="str">
        <f>IF(AP12="","",AP12)</f>
        <v>－</v>
      </c>
      <c r="O32" s="13">
        <f>IF(AO12="","",AO12)</f>
        <v>25</v>
      </c>
      <c r="P32" s="13">
        <f>IF(M32&lt;O32,1,0)</f>
        <v>1</v>
      </c>
      <c r="Q32" s="14">
        <f>P31+P32+P33</f>
        <v>2</v>
      </c>
      <c r="R32" s="13">
        <f>S31+S32+S33</f>
        <v>0</v>
      </c>
      <c r="S32" s="13">
        <f>IF(T32&gt;V32,1,0)</f>
        <v>0</v>
      </c>
      <c r="T32" s="13">
        <f>IF(AQ17="","",AQ17)</f>
        <v>26</v>
      </c>
      <c r="U32" s="13" t="str">
        <f>IF(AP17="","",AP17)</f>
        <v>－</v>
      </c>
      <c r="V32" s="13">
        <f>IF(AO17="","",AO17)</f>
        <v>28</v>
      </c>
      <c r="W32" s="13">
        <f>IF(T32&lt;V32,1,0)</f>
        <v>1</v>
      </c>
      <c r="X32" s="14">
        <f>W31+W32+W33</f>
        <v>2</v>
      </c>
      <c r="Y32" s="13">
        <f>Z31+Z32+Z33</f>
        <v>0</v>
      </c>
      <c r="Z32" s="13">
        <f>IF(AA32&gt;AC32,1,0)</f>
        <v>0</v>
      </c>
      <c r="AA32" s="13">
        <f>IF(AQ22="","",AQ22)</f>
        <v>20</v>
      </c>
      <c r="AB32" s="13" t="str">
        <f>IF(AP22="","",AP22)</f>
        <v>－</v>
      </c>
      <c r="AC32" s="13">
        <f>IF(AO22="","",AO22)</f>
        <v>25</v>
      </c>
      <c r="AD32" s="13">
        <f>IF(AA32&lt;AC32,1,0)</f>
        <v>1</v>
      </c>
      <c r="AE32" s="14">
        <f>AD31+AD32+AD33</f>
        <v>2</v>
      </c>
      <c r="AF32" s="13">
        <f>AG31+AG32+AG33</f>
        <v>2</v>
      </c>
      <c r="AG32" s="13">
        <f>IF(AH32&gt;AJ32,1,0)</f>
        <v>1</v>
      </c>
      <c r="AH32" s="13">
        <f>IF(AQ27="","",AQ27)</f>
        <v>25</v>
      </c>
      <c r="AI32" s="13" t="str">
        <f>IF(AP27="","",AP27)</f>
        <v>－</v>
      </c>
      <c r="AJ32" s="13">
        <f>IF(AO27="","",AO27)</f>
        <v>18</v>
      </c>
      <c r="AK32" s="13">
        <f>IF(AH32&lt;AJ32,1,0)</f>
        <v>0</v>
      </c>
      <c r="AL32" s="14">
        <f>AK31+AK32+AK33</f>
        <v>0</v>
      </c>
      <c r="AM32" s="2"/>
      <c r="AN32" s="13"/>
      <c r="AO32" s="13"/>
      <c r="AP32" s="13"/>
      <c r="AQ32" s="13"/>
      <c r="AR32" s="13"/>
      <c r="AS32" s="14"/>
      <c r="AT32" s="59">
        <f>SUM(M31:M33,T31:T33,F31:F33,AA31:AA33,AH31:AH33,AO31:AO33)</f>
        <v>253</v>
      </c>
      <c r="AU32" s="60"/>
      <c r="AV32" s="54"/>
      <c r="AW32" s="54"/>
      <c r="AX32" s="57"/>
    </row>
    <row r="33" spans="2:50" ht="12.75" customHeight="1" x14ac:dyDescent="0.15">
      <c r="B33" s="1"/>
      <c r="C33" s="50"/>
      <c r="D33" s="13"/>
      <c r="E33" s="13">
        <f>IF(F33&gt;H33,1,0)</f>
        <v>1</v>
      </c>
      <c r="F33" s="13">
        <f>IF(AQ8="","",AQ8)</f>
        <v>25</v>
      </c>
      <c r="G33" s="13" t="str">
        <f>IF(AP8="","",AP8)</f>
        <v>－</v>
      </c>
      <c r="H33" s="13">
        <f>IF(AO8="","",AO8)</f>
        <v>19</v>
      </c>
      <c r="I33" s="13">
        <f>IF(F33&lt;H33,1,0)</f>
        <v>0</v>
      </c>
      <c r="J33" s="14"/>
      <c r="K33" s="13"/>
      <c r="L33" s="13">
        <f>IF(M33&gt;O33,1,0)</f>
        <v>0</v>
      </c>
      <c r="M33" s="13" t="str">
        <f>IF(AQ13="","",AQ13)</f>
        <v/>
      </c>
      <c r="N33" s="13" t="str">
        <f>IF(AP13="","",AP13)</f>
        <v/>
      </c>
      <c r="O33" s="13" t="str">
        <f>IF(AO13="","",AO13)</f>
        <v/>
      </c>
      <c r="P33" s="13">
        <f>IF(M33&lt;O33,1,0)</f>
        <v>0</v>
      </c>
      <c r="Q33" s="14"/>
      <c r="R33" s="13"/>
      <c r="S33" s="13">
        <f>IF(T33&gt;V33,1,0)</f>
        <v>0</v>
      </c>
      <c r="T33" s="13" t="str">
        <f>IF(AQ18="","",AQ18)</f>
        <v/>
      </c>
      <c r="U33" s="13" t="str">
        <f>IF(AP18="","",AP18)</f>
        <v/>
      </c>
      <c r="V33" s="13" t="str">
        <f>IF(AO18="","",AO18)</f>
        <v/>
      </c>
      <c r="W33" s="13">
        <f>IF(T33&lt;V33,1,0)</f>
        <v>0</v>
      </c>
      <c r="X33" s="14"/>
      <c r="Y33" s="13"/>
      <c r="Z33" s="13">
        <f>IF(AA33&gt;AC33,1,0)</f>
        <v>0</v>
      </c>
      <c r="AA33" s="13" t="str">
        <f>IF(AQ23="","",AQ23)</f>
        <v/>
      </c>
      <c r="AB33" s="13" t="str">
        <f>IF(AP23="","",AP23)</f>
        <v/>
      </c>
      <c r="AC33" s="13" t="str">
        <f>IF(AO23="","",AO23)</f>
        <v/>
      </c>
      <c r="AD33" s="13">
        <f>IF(AA33&lt;AC33,1,0)</f>
        <v>0</v>
      </c>
      <c r="AE33" s="14"/>
      <c r="AF33" s="13"/>
      <c r="AG33" s="13">
        <f>IF(AH33&gt;AJ33,1,0)</f>
        <v>0</v>
      </c>
      <c r="AH33" s="13" t="str">
        <f>IF(AQ28="","",AQ28)</f>
        <v/>
      </c>
      <c r="AI33" s="13" t="str">
        <f>IF(AP28="","",AP28)</f>
        <v/>
      </c>
      <c r="AJ33" s="13" t="str">
        <f>IF(AO28="","",AO28)</f>
        <v/>
      </c>
      <c r="AK33" s="13">
        <f>IF(AH33&lt;AJ33,1,0)</f>
        <v>0</v>
      </c>
      <c r="AL33" s="14"/>
      <c r="AM33" s="2"/>
      <c r="AN33" s="13"/>
      <c r="AO33" s="13"/>
      <c r="AP33" s="13"/>
      <c r="AQ33" s="13"/>
      <c r="AR33" s="13"/>
      <c r="AS33" s="14"/>
      <c r="AT33" s="59">
        <f>SUM(O31:O33,V31:V33,H31:H33,AC31:AC33,AJ31:AJ33,AQ31:AQ33)</f>
        <v>250</v>
      </c>
      <c r="AU33" s="61"/>
      <c r="AV33" s="55"/>
      <c r="AW33" s="55"/>
      <c r="AX33" s="57"/>
    </row>
    <row r="34" spans="2:50" ht="12.75" customHeight="1" x14ac:dyDescent="0.15">
      <c r="B34" s="23"/>
      <c r="C34" s="51"/>
      <c r="D34" s="17"/>
      <c r="E34" s="17"/>
      <c r="F34" s="17"/>
      <c r="G34" s="17"/>
      <c r="H34" s="17"/>
      <c r="I34" s="17"/>
      <c r="J34" s="18"/>
      <c r="K34" s="17"/>
      <c r="L34" s="17"/>
      <c r="M34" s="17"/>
      <c r="N34" s="17"/>
      <c r="O34" s="17"/>
      <c r="P34" s="17"/>
      <c r="Q34" s="18"/>
      <c r="R34" s="17"/>
      <c r="S34" s="17"/>
      <c r="T34" s="17"/>
      <c r="U34" s="17"/>
      <c r="V34" s="17"/>
      <c r="W34" s="17"/>
      <c r="X34" s="18"/>
      <c r="Y34" s="17"/>
      <c r="Z34" s="17"/>
      <c r="AA34" s="17"/>
      <c r="AB34" s="17"/>
      <c r="AC34" s="17"/>
      <c r="AD34" s="17"/>
      <c r="AE34" s="18"/>
      <c r="AF34" s="17"/>
      <c r="AG34" s="17"/>
      <c r="AH34" s="17"/>
      <c r="AI34" s="17"/>
      <c r="AJ34" s="17"/>
      <c r="AK34" s="17"/>
      <c r="AL34" s="18"/>
      <c r="AM34" s="16"/>
      <c r="AN34" s="17"/>
      <c r="AO34" s="17"/>
      <c r="AP34" s="17"/>
      <c r="AQ34" s="17"/>
      <c r="AR34" s="17"/>
      <c r="AS34" s="18"/>
      <c r="AT34" s="62">
        <f>IF(AT33&gt;0,AT32/AT33,"-")</f>
        <v>1.012</v>
      </c>
      <c r="AU34" s="61"/>
      <c r="AV34" s="62">
        <f>IF(AW30&gt;0,AV30/AW30,"-")</f>
        <v>0.5714285714285714</v>
      </c>
      <c r="AW34" s="60"/>
      <c r="AX34" s="58"/>
    </row>
  </sheetData>
  <mergeCells count="66">
    <mergeCell ref="AM4:AS4"/>
    <mergeCell ref="D4:J4"/>
    <mergeCell ref="K4:Q4"/>
    <mergeCell ref="R4:X4"/>
    <mergeCell ref="Y4:AE4"/>
    <mergeCell ref="AF4:AL4"/>
    <mergeCell ref="AX5:AX9"/>
    <mergeCell ref="AT7:AU7"/>
    <mergeCell ref="AT8:AU8"/>
    <mergeCell ref="AT9:AU9"/>
    <mergeCell ref="AV9:AW9"/>
    <mergeCell ref="C5:C9"/>
    <mergeCell ref="AT5:AT6"/>
    <mergeCell ref="AU5:AU6"/>
    <mergeCell ref="AV5:AV8"/>
    <mergeCell ref="AW5:AW8"/>
    <mergeCell ref="AX10:AX14"/>
    <mergeCell ref="AT12:AU12"/>
    <mergeCell ref="AT13:AU13"/>
    <mergeCell ref="AT14:AU14"/>
    <mergeCell ref="AV14:AW14"/>
    <mergeCell ref="C10:C14"/>
    <mergeCell ref="AT10:AT11"/>
    <mergeCell ref="AU10:AU11"/>
    <mergeCell ref="AV10:AV13"/>
    <mergeCell ref="AW10:AW13"/>
    <mergeCell ref="AX15:AX19"/>
    <mergeCell ref="AT17:AU17"/>
    <mergeCell ref="AT18:AU18"/>
    <mergeCell ref="AT19:AU19"/>
    <mergeCell ref="AV19:AW19"/>
    <mergeCell ref="C15:C19"/>
    <mergeCell ref="AT15:AT16"/>
    <mergeCell ref="AU15:AU16"/>
    <mergeCell ref="AV15:AV18"/>
    <mergeCell ref="AW15:AW18"/>
    <mergeCell ref="AX20:AX24"/>
    <mergeCell ref="AT22:AU22"/>
    <mergeCell ref="AT23:AU23"/>
    <mergeCell ref="AT24:AU24"/>
    <mergeCell ref="AV24:AW24"/>
    <mergeCell ref="C20:C24"/>
    <mergeCell ref="AT20:AT21"/>
    <mergeCell ref="AU20:AU21"/>
    <mergeCell ref="AV20:AV23"/>
    <mergeCell ref="AW20:AW23"/>
    <mergeCell ref="AX25:AX29"/>
    <mergeCell ref="AT27:AU27"/>
    <mergeCell ref="AT28:AU28"/>
    <mergeCell ref="AT29:AU29"/>
    <mergeCell ref="AV29:AW29"/>
    <mergeCell ref="C25:C29"/>
    <mergeCell ref="AT25:AT26"/>
    <mergeCell ref="AU25:AU26"/>
    <mergeCell ref="AV25:AV28"/>
    <mergeCell ref="AW25:AW28"/>
    <mergeCell ref="AX30:AX34"/>
    <mergeCell ref="AT32:AU32"/>
    <mergeCell ref="AT33:AU33"/>
    <mergeCell ref="AT34:AU34"/>
    <mergeCell ref="AV34:AW34"/>
    <mergeCell ref="C30:C34"/>
    <mergeCell ref="AT30:AT31"/>
    <mergeCell ref="AU30:AU31"/>
    <mergeCell ref="AV30:AV33"/>
    <mergeCell ref="AW30:AW33"/>
  </mergeCells>
  <phoneticPr fontId="1"/>
  <pageMargins left="1" right="1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X34"/>
  <sheetViews>
    <sheetView zoomScaleNormal="100" workbookViewId="0">
      <selection activeCell="AX5" sqref="AX5:AX9"/>
    </sheetView>
  </sheetViews>
  <sheetFormatPr defaultColWidth="7.625" defaultRowHeight="13.5" x14ac:dyDescent="0.15"/>
  <cols>
    <col min="1" max="2" width="4" customWidth="1"/>
    <col min="3" max="3" width="12.375" customWidth="1"/>
    <col min="4" max="4" width="2.125" customWidth="1"/>
    <col min="5" max="5" width="0.125" customWidth="1"/>
    <col min="6" max="6" width="2.875" customWidth="1"/>
    <col min="7" max="7" width="2.125" customWidth="1"/>
    <col min="8" max="8" width="2.625" customWidth="1"/>
    <col min="9" max="9" width="0.125" customWidth="1"/>
    <col min="10" max="11" width="2.125" customWidth="1"/>
    <col min="12" max="12" width="2.125" hidden="1" customWidth="1"/>
    <col min="13" max="13" width="2.75" customWidth="1"/>
    <col min="14" max="14" width="2.125" customWidth="1"/>
    <col min="15" max="15" width="2.375" customWidth="1"/>
    <col min="16" max="16" width="2.625" hidden="1" customWidth="1"/>
    <col min="17" max="18" width="2.125" customWidth="1"/>
    <col min="19" max="19" width="2.125" hidden="1" customWidth="1"/>
    <col min="20" max="20" width="2.625" customWidth="1"/>
    <col min="21" max="21" width="2.125" customWidth="1"/>
    <col min="22" max="22" width="2.5" customWidth="1"/>
    <col min="23" max="23" width="2.125" hidden="1" customWidth="1"/>
    <col min="24" max="24" width="2.125" customWidth="1"/>
    <col min="25" max="25" width="2.25" customWidth="1"/>
    <col min="26" max="26" width="2.125" hidden="1" customWidth="1"/>
    <col min="27" max="27" width="2.5" customWidth="1"/>
    <col min="28" max="28" width="2.125" customWidth="1"/>
    <col min="29" max="29" width="2.625" customWidth="1"/>
    <col min="30" max="30" width="0.25" hidden="1" customWidth="1"/>
    <col min="31" max="32" width="2.125" customWidth="1"/>
    <col min="33" max="33" width="2.125" hidden="1" customWidth="1"/>
    <col min="34" max="34" width="2.625" customWidth="1"/>
    <col min="35" max="35" width="2.125" customWidth="1"/>
    <col min="36" max="36" width="2.5" customWidth="1"/>
    <col min="37" max="37" width="2.125" hidden="1" customWidth="1"/>
    <col min="38" max="39" width="2.125" customWidth="1"/>
    <col min="40" max="40" width="2.125" hidden="1" customWidth="1"/>
    <col min="41" max="41" width="2.5" customWidth="1"/>
    <col min="42" max="42" width="2.125" customWidth="1"/>
    <col min="43" max="43" width="2.625" customWidth="1"/>
    <col min="44" max="44" width="2.125" hidden="1" customWidth="1"/>
    <col min="45" max="45" width="2.125" customWidth="1"/>
    <col min="46" max="47" width="3.625" customWidth="1"/>
    <col min="48" max="49" width="6.875" customWidth="1"/>
    <col min="50" max="50" width="3.875" customWidth="1"/>
  </cols>
  <sheetData>
    <row r="1" spans="2:50" ht="18.75" x14ac:dyDescent="0.2">
      <c r="B1" s="3" t="s">
        <v>11</v>
      </c>
    </row>
    <row r="2" spans="2:50" x14ac:dyDescent="0.15">
      <c r="B2" s="4" t="s">
        <v>10</v>
      </c>
    </row>
    <row r="3" spans="2:50" x14ac:dyDescent="0.15">
      <c r="B3" s="4" t="s">
        <v>13</v>
      </c>
    </row>
    <row r="4" spans="2:50" ht="12.75" customHeight="1" x14ac:dyDescent="0.15">
      <c r="B4" s="27"/>
      <c r="C4" s="28" t="s">
        <v>6</v>
      </c>
      <c r="D4" s="77" t="str">
        <f>C5</f>
        <v>沖縄大学</v>
      </c>
      <c r="E4" s="64"/>
      <c r="F4" s="64"/>
      <c r="G4" s="64"/>
      <c r="H4" s="64"/>
      <c r="I4" s="64"/>
      <c r="J4" s="65"/>
      <c r="K4" s="77" t="str">
        <f>C10</f>
        <v>熊本大学</v>
      </c>
      <c r="L4" s="64"/>
      <c r="M4" s="64"/>
      <c r="N4" s="64"/>
      <c r="O4" s="64"/>
      <c r="P4" s="64"/>
      <c r="Q4" s="65"/>
      <c r="R4" s="77" t="str">
        <f>C15</f>
        <v>福岡工業大学</v>
      </c>
      <c r="S4" s="64"/>
      <c r="T4" s="64"/>
      <c r="U4" s="64"/>
      <c r="V4" s="64"/>
      <c r="W4" s="64"/>
      <c r="X4" s="65"/>
      <c r="Y4" s="77" t="str">
        <f>C20</f>
        <v>琉球大学</v>
      </c>
      <c r="Z4" s="64"/>
      <c r="AA4" s="64"/>
      <c r="AB4" s="64"/>
      <c r="AC4" s="64"/>
      <c r="AD4" s="64"/>
      <c r="AE4" s="65"/>
      <c r="AF4" s="77" t="str">
        <f>C25</f>
        <v>長崎県立大学</v>
      </c>
      <c r="AG4" s="64"/>
      <c r="AH4" s="64"/>
      <c r="AI4" s="64"/>
      <c r="AJ4" s="64"/>
      <c r="AK4" s="64"/>
      <c r="AL4" s="65"/>
      <c r="AM4" s="77" t="str">
        <f>C30</f>
        <v>西南学院大学</v>
      </c>
      <c r="AN4" s="64"/>
      <c r="AO4" s="64"/>
      <c r="AP4" s="64"/>
      <c r="AQ4" s="64"/>
      <c r="AR4" s="64"/>
      <c r="AS4" s="65"/>
      <c r="AT4" s="29" t="s">
        <v>0</v>
      </c>
      <c r="AU4" s="30" t="s">
        <v>1</v>
      </c>
      <c r="AV4" s="31" t="s">
        <v>2</v>
      </c>
      <c r="AW4" s="32" t="s">
        <v>3</v>
      </c>
      <c r="AX4" s="33" t="s">
        <v>4</v>
      </c>
    </row>
    <row r="5" spans="2:50" ht="12.75" customHeight="1" x14ac:dyDescent="0.15">
      <c r="B5" s="34"/>
      <c r="C5" s="66" t="s">
        <v>21</v>
      </c>
      <c r="D5" s="35"/>
      <c r="E5" s="15"/>
      <c r="F5" s="15"/>
      <c r="G5" s="15"/>
      <c r="H5" s="15"/>
      <c r="I5" s="15"/>
      <c r="J5" s="36"/>
      <c r="K5" s="35" t="str">
        <f>IF(OR(K7&gt;=2,Q7&gt;=2),IF(K7&gt;Q7,"○","●"),"-")</f>
        <v>●</v>
      </c>
      <c r="L5" s="15"/>
      <c r="M5" s="15"/>
      <c r="N5" s="15"/>
      <c r="O5" s="15"/>
      <c r="P5" s="15"/>
      <c r="Q5" s="36"/>
      <c r="R5" s="35" t="str">
        <f>IF(OR(R7&gt;=2,X7&gt;=2),IF(R7&gt;X7,"○","●"),"-")</f>
        <v>○</v>
      </c>
      <c r="S5" s="15"/>
      <c r="T5" s="15"/>
      <c r="U5" s="15"/>
      <c r="V5" s="15"/>
      <c r="W5" s="15"/>
      <c r="X5" s="36"/>
      <c r="Y5" s="35" t="str">
        <f>IF(OR(Y7&gt;=2,AE7&gt;=2),IF(Y7&gt;AE7,"○","●"),"-")</f>
        <v>●</v>
      </c>
      <c r="Z5" s="15"/>
      <c r="AA5" s="15"/>
      <c r="AB5" s="15"/>
      <c r="AC5" s="15"/>
      <c r="AD5" s="15"/>
      <c r="AE5" s="36"/>
      <c r="AF5" s="35" t="str">
        <f>IF(OR(AF7&gt;=2,AL7&gt;=2),IF(AF7&gt;AL7,"○","●"),"-")</f>
        <v>○</v>
      </c>
      <c r="AG5" s="15"/>
      <c r="AH5" s="15"/>
      <c r="AI5" s="15"/>
      <c r="AJ5" s="15"/>
      <c r="AK5" s="15"/>
      <c r="AL5" s="36"/>
      <c r="AM5" s="35" t="str">
        <f>IF(OR(AM7&gt;=2,AS7&gt;=2),IF(AM7&gt;AS7,"○","●"),"-")</f>
        <v>○</v>
      </c>
      <c r="AN5" s="15"/>
      <c r="AO5" s="15"/>
      <c r="AP5" s="15"/>
      <c r="AQ5" s="15"/>
      <c r="AR5" s="15"/>
      <c r="AS5" s="36"/>
      <c r="AT5" s="69">
        <f>COUNTIF(D5:AS5,"○")</f>
        <v>3</v>
      </c>
      <c r="AU5" s="69">
        <f>COUNTIF(D5:AS5,"●")</f>
        <v>2</v>
      </c>
      <c r="AV5" s="69">
        <f>D7+K7+R7+Y7+AF7+AM7</f>
        <v>7</v>
      </c>
      <c r="AW5" s="69">
        <f>J7+Q7+X7+AE7+AL7+AS7</f>
        <v>7</v>
      </c>
      <c r="AX5" s="73">
        <v>4</v>
      </c>
    </row>
    <row r="6" spans="2:50" ht="12.75" customHeight="1" x14ac:dyDescent="0.15">
      <c r="B6" s="34"/>
      <c r="C6" s="67"/>
      <c r="D6" s="35"/>
      <c r="E6" s="15"/>
      <c r="F6" s="15"/>
      <c r="G6" s="15"/>
      <c r="H6" s="15"/>
      <c r="I6" s="15"/>
      <c r="J6" s="36"/>
      <c r="K6" s="15"/>
      <c r="L6" s="15">
        <f>IF(M6&gt;O6,1,0)</f>
        <v>0</v>
      </c>
      <c r="M6" s="48">
        <v>26</v>
      </c>
      <c r="N6" s="47" t="str">
        <f>IF(M6="","","－")</f>
        <v>－</v>
      </c>
      <c r="O6" s="48">
        <v>28</v>
      </c>
      <c r="P6" s="47">
        <f>IF(M6&lt;O6,1,0)</f>
        <v>1</v>
      </c>
      <c r="Q6" s="14"/>
      <c r="R6" s="47"/>
      <c r="S6" s="47">
        <f>IF(T6&gt;V6,1,0)</f>
        <v>1</v>
      </c>
      <c r="T6" s="48">
        <v>25</v>
      </c>
      <c r="U6" s="47" t="str">
        <f>IF(T6="","","－")</f>
        <v>－</v>
      </c>
      <c r="V6" s="48">
        <v>20</v>
      </c>
      <c r="W6" s="47">
        <f>IF(T6&lt;V6,1,0)</f>
        <v>0</v>
      </c>
      <c r="X6" s="14"/>
      <c r="Y6" s="47"/>
      <c r="Z6" s="47">
        <f>IF(AA6&gt;AC6,1,0)</f>
        <v>0</v>
      </c>
      <c r="AA6" s="48">
        <v>20</v>
      </c>
      <c r="AB6" s="47" t="str">
        <f>IF(AA6="","","－")</f>
        <v>－</v>
      </c>
      <c r="AC6" s="48">
        <v>25</v>
      </c>
      <c r="AD6" s="47">
        <f>IF(AA6&lt;AC6,1,0)</f>
        <v>1</v>
      </c>
      <c r="AE6" s="14"/>
      <c r="AF6" s="47"/>
      <c r="AG6" s="47">
        <f>IF(AH6&gt;AJ6,1,0)</f>
        <v>0</v>
      </c>
      <c r="AH6" s="48">
        <v>26</v>
      </c>
      <c r="AI6" s="47" t="str">
        <f>IF(AH6="","","－")</f>
        <v>－</v>
      </c>
      <c r="AJ6" s="48">
        <v>28</v>
      </c>
      <c r="AK6" s="47">
        <f>IF(AH6&lt;AJ6,1,0)</f>
        <v>1</v>
      </c>
      <c r="AL6" s="14"/>
      <c r="AM6" s="47"/>
      <c r="AN6" s="47">
        <f>IF(AO6&gt;AQ6,1,0)</f>
        <v>0</v>
      </c>
      <c r="AO6" s="48">
        <v>18</v>
      </c>
      <c r="AP6" s="47" t="str">
        <f>IF(AO6="","","－")</f>
        <v>－</v>
      </c>
      <c r="AQ6" s="48">
        <v>25</v>
      </c>
      <c r="AR6" s="47">
        <f>IF(AO6&lt;AQ6,1,0)</f>
        <v>1</v>
      </c>
      <c r="AS6" s="14"/>
      <c r="AT6" s="70"/>
      <c r="AU6" s="70"/>
      <c r="AV6" s="71"/>
      <c r="AW6" s="71"/>
      <c r="AX6" s="57"/>
    </row>
    <row r="7" spans="2:50" ht="12.75" customHeight="1" x14ac:dyDescent="0.15">
      <c r="B7" s="34">
        <v>1</v>
      </c>
      <c r="C7" s="67"/>
      <c r="D7" s="35"/>
      <c r="E7" s="15"/>
      <c r="F7" s="15"/>
      <c r="G7" s="15"/>
      <c r="H7" s="15"/>
      <c r="I7" s="15"/>
      <c r="J7" s="36"/>
      <c r="K7" s="35">
        <f>L6+L7+L8</f>
        <v>0</v>
      </c>
      <c r="L7" s="15">
        <f>IF(M7&gt;O7,1,0)</f>
        <v>0</v>
      </c>
      <c r="M7" s="48">
        <v>24</v>
      </c>
      <c r="N7" s="47" t="str">
        <f>IF(M7="","","－")</f>
        <v>－</v>
      </c>
      <c r="O7" s="48">
        <v>26</v>
      </c>
      <c r="P7" s="47">
        <f>IF(M7&lt;O7,1,0)</f>
        <v>1</v>
      </c>
      <c r="Q7" s="14">
        <f>P6+P7+P8</f>
        <v>2</v>
      </c>
      <c r="R7" s="2">
        <f>S6+S7+S8</f>
        <v>2</v>
      </c>
      <c r="S7" s="47">
        <f>IF(T7&gt;V7,1,0)</f>
        <v>0</v>
      </c>
      <c r="T7" s="48">
        <v>24</v>
      </c>
      <c r="U7" s="47" t="str">
        <f>IF(T7="","","－")</f>
        <v>－</v>
      </c>
      <c r="V7" s="48">
        <v>26</v>
      </c>
      <c r="W7" s="47">
        <f>IF(T7&lt;V7,1,0)</f>
        <v>1</v>
      </c>
      <c r="X7" s="14">
        <f>W6+W7+W8</f>
        <v>1</v>
      </c>
      <c r="Y7" s="2">
        <f>Z6+Z7+Z8</f>
        <v>1</v>
      </c>
      <c r="Z7" s="47">
        <f>IF(AA7&gt;AC7,1,0)</f>
        <v>1</v>
      </c>
      <c r="AA7" s="48">
        <v>25</v>
      </c>
      <c r="AB7" s="47" t="str">
        <f>IF(AA7="","","－")</f>
        <v>－</v>
      </c>
      <c r="AC7" s="48">
        <v>19</v>
      </c>
      <c r="AD7" s="47">
        <f>IF(AA7&lt;AC7,1,0)</f>
        <v>0</v>
      </c>
      <c r="AE7" s="14">
        <f>AD6+AD7+AD8</f>
        <v>2</v>
      </c>
      <c r="AF7" s="2">
        <f>AG6+AG7+AG8</f>
        <v>2</v>
      </c>
      <c r="AG7" s="47">
        <f>IF(AH7&gt;AJ7,1,0)</f>
        <v>1</v>
      </c>
      <c r="AH7" s="48">
        <v>25</v>
      </c>
      <c r="AI7" s="47" t="str">
        <f>IF(AH7="","","－")</f>
        <v>－</v>
      </c>
      <c r="AJ7" s="48">
        <v>16</v>
      </c>
      <c r="AK7" s="47">
        <f>IF(AH7&lt;AJ7,1,0)</f>
        <v>0</v>
      </c>
      <c r="AL7" s="14">
        <f>AK6+AK7+AK8</f>
        <v>1</v>
      </c>
      <c r="AM7" s="2">
        <f>AN6+AN7+AN8</f>
        <v>2</v>
      </c>
      <c r="AN7" s="47">
        <f>IF(AO7&gt;AQ7,1,0)</f>
        <v>1</v>
      </c>
      <c r="AO7" s="48">
        <v>25</v>
      </c>
      <c r="AP7" s="47" t="str">
        <f>IF(AO7="","","－")</f>
        <v>－</v>
      </c>
      <c r="AQ7" s="48">
        <v>21</v>
      </c>
      <c r="AR7" s="47">
        <f>IF(AO7&lt;AQ7,1,0)</f>
        <v>0</v>
      </c>
      <c r="AS7" s="14">
        <f>AR6+AR7+AR8</f>
        <v>1</v>
      </c>
      <c r="AT7" s="74">
        <f>SUM(M6:M8,T6:T8,F6:F8,AA6:AA8,AH6:AH8,AO6:AO8)</f>
        <v>330</v>
      </c>
      <c r="AU7" s="75"/>
      <c r="AV7" s="71"/>
      <c r="AW7" s="71"/>
      <c r="AX7" s="57"/>
    </row>
    <row r="8" spans="2:50" ht="12.75" customHeight="1" x14ac:dyDescent="0.15">
      <c r="B8" s="34"/>
      <c r="C8" s="67"/>
      <c r="D8" s="35"/>
      <c r="E8" s="15"/>
      <c r="F8" s="15"/>
      <c r="G8" s="15"/>
      <c r="H8" s="15"/>
      <c r="I8" s="15"/>
      <c r="J8" s="36"/>
      <c r="K8" s="35"/>
      <c r="L8" s="15">
        <f>IF(M8&gt;O8,1,0)</f>
        <v>0</v>
      </c>
      <c r="M8" s="48"/>
      <c r="N8" s="47" t="str">
        <f>IF(M8="","","－")</f>
        <v/>
      </c>
      <c r="O8" s="48"/>
      <c r="P8" s="47">
        <f>IF(M8&lt;O8,1,0)</f>
        <v>0</v>
      </c>
      <c r="Q8" s="14"/>
      <c r="R8" s="2"/>
      <c r="S8" s="47">
        <f>IF(T8&gt;V8,1,0)</f>
        <v>1</v>
      </c>
      <c r="T8" s="48">
        <v>25</v>
      </c>
      <c r="U8" s="47" t="str">
        <f>IF(T8="","","－")</f>
        <v>－</v>
      </c>
      <c r="V8" s="48">
        <v>18</v>
      </c>
      <c r="W8" s="47">
        <f>IF(T8&lt;V8,1,0)</f>
        <v>0</v>
      </c>
      <c r="X8" s="14"/>
      <c r="Y8" s="2"/>
      <c r="Z8" s="47">
        <f>IF(AA8&gt;AC8,1,0)</f>
        <v>0</v>
      </c>
      <c r="AA8" s="48">
        <v>16</v>
      </c>
      <c r="AB8" s="47" t="str">
        <f>IF(AA8="","","－")</f>
        <v>－</v>
      </c>
      <c r="AC8" s="48">
        <v>25</v>
      </c>
      <c r="AD8" s="47">
        <f>IF(AA8&lt;AC8,1,0)</f>
        <v>1</v>
      </c>
      <c r="AE8" s="14"/>
      <c r="AF8" s="2"/>
      <c r="AG8" s="47">
        <f>IF(AH8&gt;AJ8,1,0)</f>
        <v>1</v>
      </c>
      <c r="AH8" s="48">
        <v>26</v>
      </c>
      <c r="AI8" s="47" t="str">
        <f>IF(AH8="","","－")</f>
        <v>－</v>
      </c>
      <c r="AJ8" s="48">
        <v>24</v>
      </c>
      <c r="AK8" s="47">
        <f>IF(AH8&lt;AJ8,1,0)</f>
        <v>0</v>
      </c>
      <c r="AL8" s="14"/>
      <c r="AM8" s="2"/>
      <c r="AN8" s="47">
        <f>IF(AO8&gt;AQ8,1,0)</f>
        <v>1</v>
      </c>
      <c r="AO8" s="48">
        <v>25</v>
      </c>
      <c r="AP8" s="47" t="str">
        <f>IF(AO8="","","－")</f>
        <v>－</v>
      </c>
      <c r="AQ8" s="48">
        <v>19</v>
      </c>
      <c r="AR8" s="47">
        <f>IF(AO8&lt;AQ8,1,0)</f>
        <v>0</v>
      </c>
      <c r="AS8" s="14"/>
      <c r="AT8" s="74">
        <f>SUM(O6:O8,V6:V8,H6:H8,AC6:AC8,AJ6:AJ8,AQ6:AQ8)</f>
        <v>320</v>
      </c>
      <c r="AU8" s="75"/>
      <c r="AV8" s="72"/>
      <c r="AW8" s="72"/>
      <c r="AX8" s="57"/>
    </row>
    <row r="9" spans="2:50" ht="12.75" customHeight="1" x14ac:dyDescent="0.15">
      <c r="B9" s="34"/>
      <c r="C9" s="68"/>
      <c r="D9" s="37"/>
      <c r="E9" s="38"/>
      <c r="F9" s="38"/>
      <c r="G9" s="38"/>
      <c r="H9" s="38"/>
      <c r="I9" s="38"/>
      <c r="J9" s="39"/>
      <c r="K9" s="37"/>
      <c r="L9" s="38"/>
      <c r="M9" s="38"/>
      <c r="N9" s="38"/>
      <c r="O9" s="38"/>
      <c r="P9" s="38"/>
      <c r="Q9" s="39"/>
      <c r="R9" s="37"/>
      <c r="S9" s="38"/>
      <c r="T9" s="38"/>
      <c r="U9" s="38"/>
      <c r="V9" s="38"/>
      <c r="W9" s="38"/>
      <c r="X9" s="39"/>
      <c r="Y9" s="37"/>
      <c r="Z9" s="38"/>
      <c r="AA9" s="38"/>
      <c r="AB9" s="38"/>
      <c r="AC9" s="38"/>
      <c r="AD9" s="38"/>
      <c r="AE9" s="39"/>
      <c r="AF9" s="37"/>
      <c r="AG9" s="38"/>
      <c r="AH9" s="38"/>
      <c r="AI9" s="38"/>
      <c r="AJ9" s="38"/>
      <c r="AK9" s="38"/>
      <c r="AL9" s="39"/>
      <c r="AM9" s="37"/>
      <c r="AN9" s="38"/>
      <c r="AO9" s="38"/>
      <c r="AP9" s="38"/>
      <c r="AQ9" s="38"/>
      <c r="AR9" s="38"/>
      <c r="AS9" s="39"/>
      <c r="AT9" s="76">
        <f>IF(AT8&gt;0,AT7/AT8,"-")</f>
        <v>1.03125</v>
      </c>
      <c r="AU9" s="75"/>
      <c r="AV9" s="76">
        <f>IF(AW5&gt;0,AV5/AW5,"-")</f>
        <v>1</v>
      </c>
      <c r="AW9" s="75"/>
      <c r="AX9" s="58"/>
    </row>
    <row r="10" spans="2:50" ht="12.75" customHeight="1" x14ac:dyDescent="0.15">
      <c r="B10" s="40"/>
      <c r="C10" s="66" t="s">
        <v>22</v>
      </c>
      <c r="D10" s="15" t="str">
        <f>IF(OR(D12&gt;=2,J12&gt;=2),IF(D12&gt;J12,"○","●"),"-")</f>
        <v>○</v>
      </c>
      <c r="E10" s="41"/>
      <c r="F10" s="41"/>
      <c r="G10" s="41"/>
      <c r="H10" s="41"/>
      <c r="I10" s="41"/>
      <c r="J10" s="42"/>
      <c r="K10" s="43"/>
      <c r="L10" s="41"/>
      <c r="M10" s="41"/>
      <c r="N10" s="41"/>
      <c r="O10" s="41"/>
      <c r="P10" s="41"/>
      <c r="Q10" s="42"/>
      <c r="R10" s="35" t="str">
        <f>IF(OR(R12&gt;=2,X12&gt;=2),IF(R12&gt;X12,"○","●"),"-")</f>
        <v>○</v>
      </c>
      <c r="S10" s="15"/>
      <c r="T10" s="15"/>
      <c r="U10" s="15"/>
      <c r="V10" s="15"/>
      <c r="W10" s="15"/>
      <c r="X10" s="36"/>
      <c r="Y10" s="35" t="str">
        <f>IF(OR(Y12&gt;=2,AE12&gt;=2),IF(Y12&gt;AE12,"○","●"),"-")</f>
        <v>●</v>
      </c>
      <c r="Z10" s="15"/>
      <c r="AA10" s="15"/>
      <c r="AB10" s="15"/>
      <c r="AC10" s="15"/>
      <c r="AD10" s="15"/>
      <c r="AE10" s="36"/>
      <c r="AF10" s="35" t="str">
        <f>IF(OR(AF12&gt;=2,AL12&gt;=2),IF(AF12&gt;AL12,"○","●"),"-")</f>
        <v>●</v>
      </c>
      <c r="AG10" s="15"/>
      <c r="AH10" s="15"/>
      <c r="AI10" s="15"/>
      <c r="AJ10" s="15"/>
      <c r="AK10" s="15"/>
      <c r="AL10" s="36"/>
      <c r="AM10" s="35" t="str">
        <f>IF(OR(AM12&gt;=2,AS12&gt;=2),IF(AM12&gt;AS12,"○","●"),"-")</f>
        <v>○</v>
      </c>
      <c r="AN10" s="15"/>
      <c r="AO10" s="15"/>
      <c r="AP10" s="15"/>
      <c r="AQ10" s="15"/>
      <c r="AR10" s="15"/>
      <c r="AS10" s="36"/>
      <c r="AT10" s="69">
        <f>COUNTIF(D10:AS10,"○")</f>
        <v>3</v>
      </c>
      <c r="AU10" s="69">
        <f>COUNTIF(D10:AS10,"●")</f>
        <v>2</v>
      </c>
      <c r="AV10" s="69">
        <f>D12+K12+R12+Y12+AF12+AM12</f>
        <v>7</v>
      </c>
      <c r="AW10" s="69">
        <f>J12+Q12+X12+AE12+AL12+AS12</f>
        <v>4</v>
      </c>
      <c r="AX10" s="73">
        <v>3</v>
      </c>
    </row>
    <row r="11" spans="2:50" ht="12.75" customHeight="1" x14ac:dyDescent="0.15">
      <c r="B11" s="34"/>
      <c r="C11" s="67"/>
      <c r="D11" s="15"/>
      <c r="E11" s="15">
        <f>IF(F11&gt;H11,1,0)</f>
        <v>1</v>
      </c>
      <c r="F11" s="15">
        <f>IF(O6="","",O6)</f>
        <v>28</v>
      </c>
      <c r="G11" s="15" t="str">
        <f>IF(N6="","",N6)</f>
        <v>－</v>
      </c>
      <c r="H11" s="15">
        <f>IF(M6="","",M6)</f>
        <v>26</v>
      </c>
      <c r="I11" s="15">
        <f>IF(F11&lt;H11,1,0)</f>
        <v>0</v>
      </c>
      <c r="J11" s="36"/>
      <c r="K11" s="35"/>
      <c r="L11" s="15"/>
      <c r="M11" s="15"/>
      <c r="N11" s="15"/>
      <c r="O11" s="15"/>
      <c r="P11" s="15"/>
      <c r="Q11" s="36"/>
      <c r="R11" s="15"/>
      <c r="S11" s="15">
        <f>IF(T11&gt;V11,1,0)</f>
        <v>1</v>
      </c>
      <c r="T11" s="48">
        <v>26</v>
      </c>
      <c r="U11" s="47" t="str">
        <f>IF(T11="","","－")</f>
        <v>－</v>
      </c>
      <c r="V11" s="48">
        <v>24</v>
      </c>
      <c r="W11" s="47">
        <f>IF(T11&lt;V11,1,0)</f>
        <v>0</v>
      </c>
      <c r="X11" s="14"/>
      <c r="Y11" s="47"/>
      <c r="Z11" s="47">
        <f>IF(AA11&gt;AC11,1,0)</f>
        <v>1</v>
      </c>
      <c r="AA11" s="48">
        <v>25</v>
      </c>
      <c r="AB11" s="47" t="str">
        <f>IF(AA11="","","－")</f>
        <v>－</v>
      </c>
      <c r="AC11" s="48">
        <v>17</v>
      </c>
      <c r="AD11" s="47">
        <f>IF(AA11&lt;AC11,1,0)</f>
        <v>0</v>
      </c>
      <c r="AE11" s="14"/>
      <c r="AF11" s="47"/>
      <c r="AG11" s="47">
        <f>IF(AH11&gt;AJ11,1,0)</f>
        <v>0</v>
      </c>
      <c r="AH11" s="48">
        <v>22</v>
      </c>
      <c r="AI11" s="47" t="str">
        <f>IF(AH11="","","－")</f>
        <v>－</v>
      </c>
      <c r="AJ11" s="48">
        <v>25</v>
      </c>
      <c r="AK11" s="47">
        <f>IF(AH11&lt;AJ11,1,0)</f>
        <v>1</v>
      </c>
      <c r="AL11" s="14"/>
      <c r="AM11" s="47"/>
      <c r="AN11" s="47">
        <f>IF(AO11&gt;AQ11,1,0)</f>
        <v>1</v>
      </c>
      <c r="AO11" s="48">
        <v>25</v>
      </c>
      <c r="AP11" s="47" t="str">
        <f>IF(AO11="","","－")</f>
        <v>－</v>
      </c>
      <c r="AQ11" s="48">
        <v>22</v>
      </c>
      <c r="AR11" s="15">
        <f>IF(AO11&lt;AQ11,1,0)</f>
        <v>0</v>
      </c>
      <c r="AS11" s="36"/>
      <c r="AT11" s="70"/>
      <c r="AU11" s="70"/>
      <c r="AV11" s="71"/>
      <c r="AW11" s="71"/>
      <c r="AX11" s="57"/>
    </row>
    <row r="12" spans="2:50" ht="12.75" customHeight="1" x14ac:dyDescent="0.15">
      <c r="B12" s="34">
        <v>2</v>
      </c>
      <c r="C12" s="67"/>
      <c r="D12" s="15">
        <f>E11+E12+E13</f>
        <v>2</v>
      </c>
      <c r="E12" s="15">
        <f>IF(F12&gt;H12,1,0)</f>
        <v>1</v>
      </c>
      <c r="F12" s="15">
        <f>IF(O7="","",O7)</f>
        <v>26</v>
      </c>
      <c r="G12" s="15" t="str">
        <f>IF(N7="","",N7)</f>
        <v>－</v>
      </c>
      <c r="H12" s="15">
        <f>IF(M7="","",M7)</f>
        <v>24</v>
      </c>
      <c r="I12" s="15">
        <f>IF(F12&lt;H12,1,0)</f>
        <v>0</v>
      </c>
      <c r="J12" s="36">
        <f>I11+I12+I13</f>
        <v>0</v>
      </c>
      <c r="K12" s="35"/>
      <c r="L12" s="15"/>
      <c r="M12" s="15"/>
      <c r="N12" s="15"/>
      <c r="O12" s="15"/>
      <c r="P12" s="15"/>
      <c r="Q12" s="36"/>
      <c r="R12" s="35">
        <f>S11+S12+S13</f>
        <v>2</v>
      </c>
      <c r="S12" s="15">
        <f>IF(T12&gt;V12,1,0)</f>
        <v>1</v>
      </c>
      <c r="T12" s="48">
        <v>25</v>
      </c>
      <c r="U12" s="47" t="str">
        <f>IF(T12="","","－")</f>
        <v>－</v>
      </c>
      <c r="V12" s="48">
        <v>21</v>
      </c>
      <c r="W12" s="47">
        <f>IF(T12&lt;V12,1,0)</f>
        <v>0</v>
      </c>
      <c r="X12" s="14">
        <f>W11+W12+W13</f>
        <v>0</v>
      </c>
      <c r="Y12" s="2">
        <f>Z11+Z12+Z13</f>
        <v>1</v>
      </c>
      <c r="Z12" s="47">
        <f>IF(AA12&gt;AC12,1,0)</f>
        <v>0</v>
      </c>
      <c r="AA12" s="48">
        <v>17</v>
      </c>
      <c r="AB12" s="47" t="str">
        <f>IF(AA12="","","－")</f>
        <v>－</v>
      </c>
      <c r="AC12" s="48">
        <v>25</v>
      </c>
      <c r="AD12" s="47">
        <f>IF(AA12&lt;AC12,1,0)</f>
        <v>1</v>
      </c>
      <c r="AE12" s="14">
        <f>AD11+AD12+AD13</f>
        <v>2</v>
      </c>
      <c r="AF12" s="2">
        <f>AG11+AG12+AG13</f>
        <v>0</v>
      </c>
      <c r="AG12" s="47">
        <f>IF(AH12&gt;AJ12,1,0)</f>
        <v>0</v>
      </c>
      <c r="AH12" s="48">
        <v>13</v>
      </c>
      <c r="AI12" s="47" t="str">
        <f>IF(AH12="","","－")</f>
        <v>－</v>
      </c>
      <c r="AJ12" s="48">
        <v>25</v>
      </c>
      <c r="AK12" s="47">
        <f>IF(AH12&lt;AJ12,1,0)</f>
        <v>1</v>
      </c>
      <c r="AL12" s="14">
        <f>AK11+AK12+AK13</f>
        <v>2</v>
      </c>
      <c r="AM12" s="2">
        <f>AN11+AN12+AN13</f>
        <v>2</v>
      </c>
      <c r="AN12" s="47">
        <f>IF(AO12&gt;AQ12,1,0)</f>
        <v>1</v>
      </c>
      <c r="AO12" s="48">
        <v>25</v>
      </c>
      <c r="AP12" s="47" t="str">
        <f>IF(AO12="","","－")</f>
        <v>－</v>
      </c>
      <c r="AQ12" s="48">
        <v>14</v>
      </c>
      <c r="AR12" s="15">
        <f>IF(AO12&lt;AQ12,1,0)</f>
        <v>0</v>
      </c>
      <c r="AS12" s="36">
        <f>AR11+AR12+AR13</f>
        <v>0</v>
      </c>
      <c r="AT12" s="74">
        <f>SUM(M11:M13,T11:T13,F11:F13,AA11:AA13,AH11:AH13,AO11:AO13)</f>
        <v>250</v>
      </c>
      <c r="AU12" s="75"/>
      <c r="AV12" s="71"/>
      <c r="AW12" s="71"/>
      <c r="AX12" s="57"/>
    </row>
    <row r="13" spans="2:50" ht="12.75" customHeight="1" x14ac:dyDescent="0.15">
      <c r="B13" s="34"/>
      <c r="C13" s="67"/>
      <c r="D13" s="15"/>
      <c r="E13" s="15">
        <f>IF(F13&gt;H13,1,0)</f>
        <v>0</v>
      </c>
      <c r="F13" s="15"/>
      <c r="G13" s="15" t="str">
        <f>IF(N8="","",N8)</f>
        <v/>
      </c>
      <c r="H13" s="15"/>
      <c r="I13" s="15">
        <f>IF(F13&lt;H13,1,0)</f>
        <v>0</v>
      </c>
      <c r="J13" s="36"/>
      <c r="K13" s="35"/>
      <c r="L13" s="15"/>
      <c r="M13" s="15"/>
      <c r="N13" s="15"/>
      <c r="O13" s="15"/>
      <c r="P13" s="15"/>
      <c r="Q13" s="36"/>
      <c r="R13" s="35"/>
      <c r="S13" s="15">
        <f>IF(T13&gt;V13,1,0)</f>
        <v>0</v>
      </c>
      <c r="T13" s="48"/>
      <c r="U13" s="47" t="str">
        <f>IF(T13="","","－")</f>
        <v/>
      </c>
      <c r="V13" s="48"/>
      <c r="W13" s="47">
        <f>IF(T13&lt;V13,1,0)</f>
        <v>0</v>
      </c>
      <c r="X13" s="14"/>
      <c r="Y13" s="2"/>
      <c r="Z13" s="47">
        <f>IF(AA13&gt;AC13,1,0)</f>
        <v>0</v>
      </c>
      <c r="AA13" s="48">
        <v>18</v>
      </c>
      <c r="AB13" s="47" t="str">
        <f>IF(AA13="","","－")</f>
        <v>－</v>
      </c>
      <c r="AC13" s="48">
        <v>25</v>
      </c>
      <c r="AD13" s="47">
        <f>IF(AA13&lt;AC13,1,0)</f>
        <v>1</v>
      </c>
      <c r="AE13" s="14"/>
      <c r="AF13" s="2"/>
      <c r="AG13" s="47">
        <f>IF(AH13&gt;AJ13,1,0)</f>
        <v>0</v>
      </c>
      <c r="AH13" s="48"/>
      <c r="AI13" s="47" t="str">
        <f>IF(AH13="","","－")</f>
        <v/>
      </c>
      <c r="AJ13" s="48"/>
      <c r="AK13" s="47">
        <f>IF(AH13&lt;AJ13,1,0)</f>
        <v>0</v>
      </c>
      <c r="AL13" s="14"/>
      <c r="AM13" s="2"/>
      <c r="AN13" s="47">
        <f>IF(AO13&gt;AQ13,1,0)</f>
        <v>0</v>
      </c>
      <c r="AO13" s="48"/>
      <c r="AP13" s="47" t="str">
        <f>IF(AO13="","","－")</f>
        <v/>
      </c>
      <c r="AQ13" s="48"/>
      <c r="AR13" s="15">
        <f>IF(AO13&lt;AQ13,1,0)</f>
        <v>0</v>
      </c>
      <c r="AS13" s="36"/>
      <c r="AT13" s="74">
        <f>SUM(O11:O13,V11:V13,H11:H13,AC11:AC13,AJ11:AJ13,AQ11:AQ13)</f>
        <v>248</v>
      </c>
      <c r="AU13" s="75"/>
      <c r="AV13" s="72"/>
      <c r="AW13" s="72"/>
      <c r="AX13" s="57"/>
    </row>
    <row r="14" spans="2:50" ht="12.75" customHeight="1" x14ac:dyDescent="0.15">
      <c r="B14" s="44"/>
      <c r="C14" s="68"/>
      <c r="D14" s="38"/>
      <c r="E14" s="38"/>
      <c r="F14" s="38"/>
      <c r="G14" s="38"/>
      <c r="H14" s="38"/>
      <c r="I14" s="38"/>
      <c r="J14" s="39"/>
      <c r="K14" s="37"/>
      <c r="L14" s="38"/>
      <c r="M14" s="38"/>
      <c r="N14" s="38"/>
      <c r="O14" s="38"/>
      <c r="P14" s="38"/>
      <c r="Q14" s="39"/>
      <c r="R14" s="37"/>
      <c r="S14" s="38"/>
      <c r="T14" s="38"/>
      <c r="U14" s="38"/>
      <c r="V14" s="38"/>
      <c r="W14" s="38"/>
      <c r="X14" s="39"/>
      <c r="Y14" s="37"/>
      <c r="Z14" s="38"/>
      <c r="AA14" s="38"/>
      <c r="AB14" s="38"/>
      <c r="AC14" s="38"/>
      <c r="AD14" s="38"/>
      <c r="AE14" s="39"/>
      <c r="AF14" s="37"/>
      <c r="AG14" s="38"/>
      <c r="AH14" s="38"/>
      <c r="AI14" s="38"/>
      <c r="AJ14" s="38"/>
      <c r="AK14" s="38"/>
      <c r="AL14" s="39"/>
      <c r="AM14" s="37"/>
      <c r="AN14" s="38"/>
      <c r="AO14" s="38"/>
      <c r="AP14" s="38"/>
      <c r="AQ14" s="38"/>
      <c r="AR14" s="38"/>
      <c r="AS14" s="39"/>
      <c r="AT14" s="76">
        <f>IF(AT13&gt;0,AT12/AT13,"-")</f>
        <v>1.0080645161290323</v>
      </c>
      <c r="AU14" s="75"/>
      <c r="AV14" s="76">
        <f>IF(AW10&gt;0,AV10/AW10,"-")</f>
        <v>1.75</v>
      </c>
      <c r="AW14" s="75"/>
      <c r="AX14" s="58"/>
    </row>
    <row r="15" spans="2:50" ht="12.75" customHeight="1" x14ac:dyDescent="0.15">
      <c r="B15" s="34"/>
      <c r="C15" s="66" t="s">
        <v>23</v>
      </c>
      <c r="D15" s="15" t="str">
        <f>IF(OR(D17&gt;=2,J17&gt;=2),IF(D17&gt;J17,"○","●"),"-")</f>
        <v>●</v>
      </c>
      <c r="E15" s="41"/>
      <c r="F15" s="41"/>
      <c r="G15" s="41"/>
      <c r="H15" s="41"/>
      <c r="I15" s="41"/>
      <c r="J15" s="42"/>
      <c r="K15" s="15" t="str">
        <f>IF(OR(K17&gt;=2,Q17&gt;=2),IF(K17&gt;Q17,"○","●"),"-")</f>
        <v>●</v>
      </c>
      <c r="L15" s="41"/>
      <c r="M15" s="41"/>
      <c r="N15" s="41"/>
      <c r="O15" s="41"/>
      <c r="P15" s="41"/>
      <c r="Q15" s="42"/>
      <c r="R15" s="43"/>
      <c r="S15" s="41"/>
      <c r="T15" s="41"/>
      <c r="U15" s="41"/>
      <c r="V15" s="41"/>
      <c r="W15" s="41"/>
      <c r="X15" s="42"/>
      <c r="Y15" s="35" t="str">
        <f>IF(OR(Y17&gt;=2,AE17&gt;=2),IF(Y17&gt;AE17,"○","●"),"-")</f>
        <v>●</v>
      </c>
      <c r="Z15" s="15"/>
      <c r="AA15" s="15"/>
      <c r="AB15" s="15"/>
      <c r="AC15" s="15"/>
      <c r="AD15" s="15"/>
      <c r="AE15" s="36"/>
      <c r="AF15" s="35" t="str">
        <f>IF(OR(AF17&gt;=2,AL17&gt;=2),IF(AF17&gt;AL17,"○","●"),"-")</f>
        <v>●</v>
      </c>
      <c r="AG15" s="15"/>
      <c r="AH15" s="15"/>
      <c r="AI15" s="15"/>
      <c r="AJ15" s="15"/>
      <c r="AK15" s="15"/>
      <c r="AL15" s="36"/>
      <c r="AM15" s="35" t="str">
        <f>IF(OR(AM17&gt;=2,AS17&gt;=2),IF(AM17&gt;AS17,"○","●"),"-")</f>
        <v>●</v>
      </c>
      <c r="AN15" s="15"/>
      <c r="AO15" s="15"/>
      <c r="AP15" s="15"/>
      <c r="AQ15" s="15"/>
      <c r="AR15" s="15"/>
      <c r="AS15" s="36"/>
      <c r="AT15" s="69">
        <f>COUNTIF(D15:AS15,"○")</f>
        <v>0</v>
      </c>
      <c r="AU15" s="69">
        <f>COUNTIF(D15:AS15,"●")</f>
        <v>5</v>
      </c>
      <c r="AV15" s="69">
        <f>D17+K17+R17+Y17+AF17+AM17</f>
        <v>2</v>
      </c>
      <c r="AW15" s="69">
        <f>J17+Q17+X17+AE17+AL17+AS17</f>
        <v>10</v>
      </c>
      <c r="AX15" s="73">
        <v>6</v>
      </c>
    </row>
    <row r="16" spans="2:50" ht="12.75" customHeight="1" x14ac:dyDescent="0.15">
      <c r="B16" s="34"/>
      <c r="C16" s="67"/>
      <c r="D16" s="15"/>
      <c r="E16" s="15">
        <f>IF(F16&gt;H16,1,0)</f>
        <v>0</v>
      </c>
      <c r="F16" s="15">
        <f>IF(V6="","",V6)</f>
        <v>20</v>
      </c>
      <c r="G16" s="15" t="str">
        <f>IF(U6="","",U6)</f>
        <v>－</v>
      </c>
      <c r="H16" s="15">
        <f>IF(T6="","",T6)</f>
        <v>25</v>
      </c>
      <c r="I16" s="15">
        <f>IF(F16&lt;H16,1,0)</f>
        <v>1</v>
      </c>
      <c r="J16" s="36"/>
      <c r="K16" s="15"/>
      <c r="L16" s="15">
        <f>IF(M16&gt;O16,1,0)</f>
        <v>0</v>
      </c>
      <c r="M16" s="15">
        <f>IF(V11="","",V11)</f>
        <v>24</v>
      </c>
      <c r="N16" s="15" t="str">
        <f>IF(U11="","",U11)</f>
        <v>－</v>
      </c>
      <c r="O16" s="15">
        <f>IF(T11="","",T11)</f>
        <v>26</v>
      </c>
      <c r="P16" s="15">
        <f>IF(M16&lt;O16,1,0)</f>
        <v>1</v>
      </c>
      <c r="Q16" s="36"/>
      <c r="R16" s="35"/>
      <c r="S16" s="15"/>
      <c r="T16" s="15"/>
      <c r="U16" s="15"/>
      <c r="V16" s="15"/>
      <c r="W16" s="15"/>
      <c r="X16" s="36"/>
      <c r="Y16" s="15"/>
      <c r="Z16" s="15">
        <f>IF(AA16&gt;AC16,1,0)</f>
        <v>0</v>
      </c>
      <c r="AA16" s="48">
        <v>13</v>
      </c>
      <c r="AB16" s="47" t="str">
        <f>IF(AA16="","","－")</f>
        <v>－</v>
      </c>
      <c r="AC16" s="48">
        <v>25</v>
      </c>
      <c r="AD16" s="47">
        <f>IF(AA16&lt;AC16,1,0)</f>
        <v>1</v>
      </c>
      <c r="AE16" s="14"/>
      <c r="AF16" s="47"/>
      <c r="AG16" s="47">
        <f>IF(AH16&gt;AJ16,1,0)</f>
        <v>0</v>
      </c>
      <c r="AH16" s="48">
        <v>18</v>
      </c>
      <c r="AI16" s="47" t="str">
        <f>IF(AH16="","","－")</f>
        <v>－</v>
      </c>
      <c r="AJ16" s="48">
        <v>25</v>
      </c>
      <c r="AK16" s="47">
        <f>IF(AH16&lt;AJ16,1,0)</f>
        <v>1</v>
      </c>
      <c r="AL16" s="14"/>
      <c r="AM16" s="47"/>
      <c r="AN16" s="47">
        <f>IF(AO16&gt;AQ16,1,0)</f>
        <v>1</v>
      </c>
      <c r="AO16" s="48">
        <v>25</v>
      </c>
      <c r="AP16" s="47" t="str">
        <f>IF(AO16="","","－")</f>
        <v>－</v>
      </c>
      <c r="AQ16" s="48">
        <v>23</v>
      </c>
      <c r="AR16" s="15">
        <f>IF(AO16&lt;AQ16,1,0)</f>
        <v>0</v>
      </c>
      <c r="AS16" s="36"/>
      <c r="AT16" s="70"/>
      <c r="AU16" s="70"/>
      <c r="AV16" s="71"/>
      <c r="AW16" s="71"/>
      <c r="AX16" s="57"/>
    </row>
    <row r="17" spans="2:50" ht="12.75" customHeight="1" x14ac:dyDescent="0.15">
      <c r="B17" s="34">
        <v>3</v>
      </c>
      <c r="C17" s="67"/>
      <c r="D17" s="15">
        <f>E16+E17+E18</f>
        <v>1</v>
      </c>
      <c r="E17" s="15">
        <f>IF(F17&gt;H17,1,0)</f>
        <v>1</v>
      </c>
      <c r="F17" s="15">
        <f>IF(V7="","",V7)</f>
        <v>26</v>
      </c>
      <c r="G17" s="15" t="str">
        <f>IF(U7="","",U7)</f>
        <v>－</v>
      </c>
      <c r="H17" s="15">
        <f>IF(T7="","",T7)</f>
        <v>24</v>
      </c>
      <c r="I17" s="15">
        <f>IF(F17&lt;H17,1,0)</f>
        <v>0</v>
      </c>
      <c r="J17" s="36">
        <f>I16+I17+I18</f>
        <v>2</v>
      </c>
      <c r="K17" s="15">
        <f>L16+L17+L18</f>
        <v>0</v>
      </c>
      <c r="L17" s="15">
        <f>IF(M17&gt;O17,1,0)</f>
        <v>0</v>
      </c>
      <c r="M17" s="15">
        <f>IF(V12="","",V12)</f>
        <v>21</v>
      </c>
      <c r="N17" s="15" t="str">
        <f>IF(U12="","",U12)</f>
        <v>－</v>
      </c>
      <c r="O17" s="15">
        <f>IF(T12="","",T12)</f>
        <v>25</v>
      </c>
      <c r="P17" s="15">
        <f>IF(M17&lt;O17,1,0)</f>
        <v>1</v>
      </c>
      <c r="Q17" s="36">
        <f>P16+P17+P18</f>
        <v>2</v>
      </c>
      <c r="R17" s="35"/>
      <c r="S17" s="15"/>
      <c r="T17" s="15"/>
      <c r="U17" s="15"/>
      <c r="V17" s="15"/>
      <c r="W17" s="15"/>
      <c r="X17" s="36"/>
      <c r="Y17" s="35">
        <f>Z16+Z17+Z18</f>
        <v>0</v>
      </c>
      <c r="Z17" s="15">
        <f>IF(AA17&gt;AC17,1,0)</f>
        <v>0</v>
      </c>
      <c r="AA17" s="48">
        <v>22</v>
      </c>
      <c r="AB17" s="47" t="str">
        <f>IF(AA17="","","－")</f>
        <v>－</v>
      </c>
      <c r="AC17" s="48">
        <v>25</v>
      </c>
      <c r="AD17" s="47">
        <f>IF(AA17&lt;AC17,1,0)</f>
        <v>1</v>
      </c>
      <c r="AE17" s="14">
        <f>AD16+AD17+AD18</f>
        <v>2</v>
      </c>
      <c r="AF17" s="2">
        <f>AG16+AG17+AG18</f>
        <v>0</v>
      </c>
      <c r="AG17" s="47">
        <f>IF(AH17&gt;AJ17,1,0)</f>
        <v>0</v>
      </c>
      <c r="AH17" s="48">
        <v>15</v>
      </c>
      <c r="AI17" s="47" t="str">
        <f>IF(AH17="","","－")</f>
        <v>－</v>
      </c>
      <c r="AJ17" s="48">
        <v>25</v>
      </c>
      <c r="AK17" s="47">
        <f>IF(AH17&lt;AJ17,1,0)</f>
        <v>1</v>
      </c>
      <c r="AL17" s="14">
        <f>AK16+AK17+AK18</f>
        <v>2</v>
      </c>
      <c r="AM17" s="2">
        <f>AN16+AN17+AN18</f>
        <v>1</v>
      </c>
      <c r="AN17" s="47">
        <f>IF(AO17&gt;AQ17,1,0)</f>
        <v>0</v>
      </c>
      <c r="AO17" s="48">
        <v>26</v>
      </c>
      <c r="AP17" s="47" t="str">
        <f>IF(AO17="","","－")</f>
        <v>－</v>
      </c>
      <c r="AQ17" s="48">
        <v>28</v>
      </c>
      <c r="AR17" s="15">
        <f>IF(AO17&lt;AQ17,1,0)</f>
        <v>1</v>
      </c>
      <c r="AS17" s="36">
        <f>AR16+AR17+AR18</f>
        <v>2</v>
      </c>
      <c r="AT17" s="74">
        <f>SUM(M16:M18,T16:T18,F16:F18,AA16:AA18,AH16:AH18,AO16:AO18)</f>
        <v>247</v>
      </c>
      <c r="AU17" s="75"/>
      <c r="AV17" s="71"/>
      <c r="AW17" s="71"/>
      <c r="AX17" s="57"/>
    </row>
    <row r="18" spans="2:50" ht="12.75" customHeight="1" x14ac:dyDescent="0.15">
      <c r="B18" s="34"/>
      <c r="C18" s="67"/>
      <c r="D18" s="15"/>
      <c r="E18" s="15">
        <f>IF(F18&gt;H18,1,0)</f>
        <v>0</v>
      </c>
      <c r="F18" s="15">
        <f>IF(V8="","",V8)</f>
        <v>18</v>
      </c>
      <c r="G18" s="15" t="str">
        <f>IF(U8="","",U8)</f>
        <v>－</v>
      </c>
      <c r="H18" s="15">
        <f>IF(T8="","",T8)</f>
        <v>25</v>
      </c>
      <c r="I18" s="15">
        <f>IF(F18&lt;H18,1,0)</f>
        <v>1</v>
      </c>
      <c r="J18" s="36"/>
      <c r="K18" s="15"/>
      <c r="L18" s="15">
        <f>IF(M18&gt;O18,1,0)</f>
        <v>0</v>
      </c>
      <c r="M18" s="15" t="str">
        <f>IF(V13="","",V13)</f>
        <v/>
      </c>
      <c r="N18" s="15" t="str">
        <f>IF(U13="","",U13)</f>
        <v/>
      </c>
      <c r="O18" s="15" t="str">
        <f>IF(T13="","",T13)</f>
        <v/>
      </c>
      <c r="P18" s="15">
        <f>IF(M18&lt;O18,1,0)</f>
        <v>0</v>
      </c>
      <c r="Q18" s="36"/>
      <c r="R18" s="35"/>
      <c r="S18" s="15"/>
      <c r="T18" s="15"/>
      <c r="U18" s="15"/>
      <c r="V18" s="15"/>
      <c r="W18" s="15"/>
      <c r="X18" s="36"/>
      <c r="Y18" s="35"/>
      <c r="Z18" s="15">
        <f>IF(AA18&gt;AC18,1,0)</f>
        <v>0</v>
      </c>
      <c r="AA18" s="48"/>
      <c r="AB18" s="47" t="str">
        <f>IF(AA18="","","－")</f>
        <v/>
      </c>
      <c r="AC18" s="48"/>
      <c r="AD18" s="47">
        <f>IF(AA18&lt;AC18,1,0)</f>
        <v>0</v>
      </c>
      <c r="AE18" s="14"/>
      <c r="AF18" s="2"/>
      <c r="AG18" s="47">
        <f>IF(AH18&gt;AJ18,1,0)</f>
        <v>0</v>
      </c>
      <c r="AH18" s="48"/>
      <c r="AI18" s="47" t="str">
        <f>IF(AH18="","","－")</f>
        <v/>
      </c>
      <c r="AJ18" s="48"/>
      <c r="AK18" s="47">
        <f>IF(AH18&lt;AJ18,1,0)</f>
        <v>0</v>
      </c>
      <c r="AL18" s="14"/>
      <c r="AM18" s="2"/>
      <c r="AN18" s="47">
        <f>IF(AO18&gt;AQ18,1,0)</f>
        <v>0</v>
      </c>
      <c r="AO18" s="48">
        <v>19</v>
      </c>
      <c r="AP18" s="47" t="str">
        <f>IF(AO18="","","－")</f>
        <v>－</v>
      </c>
      <c r="AQ18" s="48">
        <v>25</v>
      </c>
      <c r="AR18" s="15">
        <f>IF(AO18&lt;AQ18,1,0)</f>
        <v>1</v>
      </c>
      <c r="AS18" s="36"/>
      <c r="AT18" s="74">
        <f>SUM(O16:O18,V16:V18,H16:H18,AC16:AC18,AJ16:AJ18,AQ16:AQ18)</f>
        <v>301</v>
      </c>
      <c r="AU18" s="75"/>
      <c r="AV18" s="72"/>
      <c r="AW18" s="72"/>
      <c r="AX18" s="57"/>
    </row>
    <row r="19" spans="2:50" ht="12.75" customHeight="1" x14ac:dyDescent="0.15">
      <c r="B19" s="34"/>
      <c r="C19" s="68"/>
      <c r="D19" s="38"/>
      <c r="E19" s="38"/>
      <c r="F19" s="38"/>
      <c r="G19" s="38"/>
      <c r="H19" s="38"/>
      <c r="I19" s="38"/>
      <c r="J19" s="39"/>
      <c r="K19" s="38"/>
      <c r="L19" s="38"/>
      <c r="M19" s="38"/>
      <c r="N19" s="38"/>
      <c r="O19" s="38"/>
      <c r="P19" s="38"/>
      <c r="Q19" s="39"/>
      <c r="R19" s="37"/>
      <c r="S19" s="38"/>
      <c r="T19" s="38"/>
      <c r="U19" s="38"/>
      <c r="V19" s="38"/>
      <c r="W19" s="38"/>
      <c r="X19" s="39"/>
      <c r="Y19" s="37"/>
      <c r="Z19" s="38"/>
      <c r="AA19" s="17"/>
      <c r="AB19" s="17"/>
      <c r="AC19" s="24"/>
      <c r="AD19" s="17"/>
      <c r="AE19" s="18"/>
      <c r="AF19" s="16"/>
      <c r="AG19" s="17"/>
      <c r="AH19" s="17"/>
      <c r="AI19" s="17"/>
      <c r="AJ19" s="17"/>
      <c r="AK19" s="17"/>
      <c r="AL19" s="18"/>
      <c r="AM19" s="16"/>
      <c r="AN19" s="17"/>
      <c r="AO19" s="17"/>
      <c r="AP19" s="17"/>
      <c r="AQ19" s="17"/>
      <c r="AR19" s="38"/>
      <c r="AS19" s="39"/>
      <c r="AT19" s="76">
        <f>IF(AT18&gt;0,AT17/AT18,"-")</f>
        <v>0.82059800664451832</v>
      </c>
      <c r="AU19" s="75"/>
      <c r="AV19" s="76">
        <f>IF(AW15&gt;0,AV15/AW15,"-")</f>
        <v>0.2</v>
      </c>
      <c r="AW19" s="75"/>
      <c r="AX19" s="58"/>
    </row>
    <row r="20" spans="2:50" ht="12.75" customHeight="1" x14ac:dyDescent="0.15">
      <c r="B20" s="40"/>
      <c r="C20" s="66" t="s">
        <v>24</v>
      </c>
      <c r="D20" s="15" t="str">
        <f>IF(OR(D22&gt;=2,J22&gt;=2),IF(D22&gt;J22,"○","●"),"-")</f>
        <v>○</v>
      </c>
      <c r="E20" s="41"/>
      <c r="F20" s="41"/>
      <c r="G20" s="41"/>
      <c r="H20" s="41"/>
      <c r="I20" s="41"/>
      <c r="J20" s="42"/>
      <c r="K20" s="15" t="str">
        <f>IF(OR(K22&gt;=2,Q22&gt;=2),IF(K22&gt;Q22,"○","●"),"-")</f>
        <v>○</v>
      </c>
      <c r="L20" s="41"/>
      <c r="M20" s="41"/>
      <c r="N20" s="41"/>
      <c r="O20" s="41"/>
      <c r="P20" s="41"/>
      <c r="Q20" s="42"/>
      <c r="R20" s="15" t="str">
        <f>IF(OR(R22&gt;=2,X22&gt;=2),IF(R22&gt;X22,"○","●"),"-")</f>
        <v>○</v>
      </c>
      <c r="S20" s="41"/>
      <c r="T20" s="41"/>
      <c r="U20" s="41"/>
      <c r="V20" s="41"/>
      <c r="W20" s="41"/>
      <c r="X20" s="42"/>
      <c r="Y20" s="43"/>
      <c r="Z20" s="41"/>
      <c r="AA20" s="41"/>
      <c r="AB20" s="41"/>
      <c r="AC20" s="41"/>
      <c r="AD20" s="41"/>
      <c r="AE20" s="42"/>
      <c r="AF20" s="35" t="str">
        <f>IF(OR(AF22&gt;=2,AL22&gt;=2),IF(AF22&gt;AL22,"○","●"),"-")</f>
        <v>○</v>
      </c>
      <c r="AG20" s="15"/>
      <c r="AH20" s="15"/>
      <c r="AI20" s="15"/>
      <c r="AJ20" s="15"/>
      <c r="AK20" s="15"/>
      <c r="AL20" s="36"/>
      <c r="AM20" s="35" t="str">
        <f>IF(OR(AM22&gt;=2,AS22&gt;=2),IF(AM22&gt;AS22,"○","●"),"-")</f>
        <v>○</v>
      </c>
      <c r="AN20" s="15"/>
      <c r="AO20" s="15"/>
      <c r="AP20" s="15"/>
      <c r="AQ20" s="15"/>
      <c r="AR20" s="15"/>
      <c r="AS20" s="36"/>
      <c r="AT20" s="69">
        <f>COUNTIF(D20:AS20,"○")</f>
        <v>5</v>
      </c>
      <c r="AU20" s="69">
        <f>COUNTIF(D20:AS20,"●")</f>
        <v>0</v>
      </c>
      <c r="AV20" s="69">
        <f>D22+K22+R22+Y22+AF22+AM22</f>
        <v>10</v>
      </c>
      <c r="AW20" s="69">
        <f>J22+Q22+X22+AE22+AL22+AS22</f>
        <v>2</v>
      </c>
      <c r="AX20" s="73">
        <v>1</v>
      </c>
    </row>
    <row r="21" spans="2:50" ht="12.75" customHeight="1" x14ac:dyDescent="0.15">
      <c r="B21" s="34"/>
      <c r="C21" s="67"/>
      <c r="D21" s="25"/>
      <c r="E21" s="15">
        <f>IF(F21&gt;H21,1,0)</f>
        <v>1</v>
      </c>
      <c r="F21" s="15">
        <f>IF(AC6="","",AC6)</f>
        <v>25</v>
      </c>
      <c r="G21" s="15" t="str">
        <f>IF(AB6="","",AB6)</f>
        <v>－</v>
      </c>
      <c r="H21" s="15">
        <f>IF(AA6="","",AA6)</f>
        <v>20</v>
      </c>
      <c r="I21" s="15">
        <f>IF(F21&lt;H21,1,0)</f>
        <v>0</v>
      </c>
      <c r="J21" s="36"/>
      <c r="K21" s="15"/>
      <c r="L21" s="15">
        <f>IF(M21&gt;O21,1,0)</f>
        <v>0</v>
      </c>
      <c r="M21" s="15">
        <f>IF(AC11="","",AC11)</f>
        <v>17</v>
      </c>
      <c r="N21" s="15" t="str">
        <f>IF(AB11="","",AB11)</f>
        <v>－</v>
      </c>
      <c r="O21" s="15">
        <f>IF(AA11="","",AA11)</f>
        <v>25</v>
      </c>
      <c r="P21" s="15">
        <f>IF(M21&lt;O21,1,0)</f>
        <v>1</v>
      </c>
      <c r="Q21" s="36"/>
      <c r="R21" s="15"/>
      <c r="S21" s="15">
        <f>IF(T21&gt;V21,1,0)</f>
        <v>1</v>
      </c>
      <c r="T21" s="15">
        <f>IF(AC16="","",AC16)</f>
        <v>25</v>
      </c>
      <c r="U21" s="15" t="str">
        <f>IF(AB16="","",AB16)</f>
        <v>－</v>
      </c>
      <c r="V21" s="15">
        <f>IF(AA16="","",AA16)</f>
        <v>13</v>
      </c>
      <c r="W21" s="15">
        <f>IF(T21&lt;V21,1,0)</f>
        <v>0</v>
      </c>
      <c r="X21" s="36"/>
      <c r="Y21" s="35"/>
      <c r="Z21" s="15"/>
      <c r="AA21" s="15"/>
      <c r="AB21" s="15"/>
      <c r="AC21" s="15"/>
      <c r="AD21" s="15"/>
      <c r="AE21" s="36"/>
      <c r="AF21" s="15"/>
      <c r="AG21" s="15">
        <f>IF(AH21&gt;AJ21,1,0)</f>
        <v>1</v>
      </c>
      <c r="AH21" s="48">
        <v>25</v>
      </c>
      <c r="AI21" s="47" t="str">
        <f>IF(AH21="","","－")</f>
        <v>－</v>
      </c>
      <c r="AJ21" s="48">
        <v>14</v>
      </c>
      <c r="AK21" s="47">
        <f>IF(AH21&lt;AJ21,1,0)</f>
        <v>0</v>
      </c>
      <c r="AL21" s="14"/>
      <c r="AM21" s="47"/>
      <c r="AN21" s="47">
        <f>IF(AO21&gt;AQ21,1,0)</f>
        <v>1</v>
      </c>
      <c r="AO21" s="48">
        <v>27</v>
      </c>
      <c r="AP21" s="47" t="str">
        <f>IF(AO21="","","－")</f>
        <v>－</v>
      </c>
      <c r="AQ21" s="48">
        <v>25</v>
      </c>
      <c r="AR21" s="15">
        <f>IF(AO21&lt;AQ21,1,0)</f>
        <v>0</v>
      </c>
      <c r="AS21" s="36"/>
      <c r="AT21" s="70"/>
      <c r="AU21" s="70"/>
      <c r="AV21" s="71"/>
      <c r="AW21" s="71"/>
      <c r="AX21" s="57"/>
    </row>
    <row r="22" spans="2:50" ht="12.75" customHeight="1" x14ac:dyDescent="0.15">
      <c r="B22" s="34">
        <v>4</v>
      </c>
      <c r="C22" s="67"/>
      <c r="D22" s="15">
        <f>E21+E22+E23</f>
        <v>2</v>
      </c>
      <c r="E22" s="15">
        <f>IF(F22&gt;H22,1,0)</f>
        <v>0</v>
      </c>
      <c r="F22" s="15">
        <f>IF(AC7="","",AC7)</f>
        <v>19</v>
      </c>
      <c r="G22" s="15" t="str">
        <f>IF(AB7="","",AB7)</f>
        <v>－</v>
      </c>
      <c r="H22" s="15">
        <f>IF(AA7="","",AA7)</f>
        <v>25</v>
      </c>
      <c r="I22" s="15">
        <f>IF(F22&lt;H22,1,0)</f>
        <v>1</v>
      </c>
      <c r="J22" s="36">
        <f>I21+I22+I23</f>
        <v>1</v>
      </c>
      <c r="K22" s="15">
        <f>L21+L22+L23</f>
        <v>2</v>
      </c>
      <c r="L22" s="15">
        <f>IF(M22&gt;O22,1,0)</f>
        <v>1</v>
      </c>
      <c r="M22" s="15">
        <f>IF(AC12="","",AC12)</f>
        <v>25</v>
      </c>
      <c r="N22" s="15" t="str">
        <f>IF(AB12="","",AB12)</f>
        <v>－</v>
      </c>
      <c r="O22" s="15">
        <f>IF(AA12="","",AA12)</f>
        <v>17</v>
      </c>
      <c r="P22" s="15">
        <f>IF(M22&lt;O22,1,0)</f>
        <v>0</v>
      </c>
      <c r="Q22" s="36">
        <f>P21+P22+P23</f>
        <v>1</v>
      </c>
      <c r="R22" s="15">
        <f>S21+S22+S23</f>
        <v>2</v>
      </c>
      <c r="S22" s="15">
        <f>IF(T22&gt;V22,1,0)</f>
        <v>1</v>
      </c>
      <c r="T22" s="15">
        <f>IF(AC17="","",AC17)</f>
        <v>25</v>
      </c>
      <c r="U22" s="15" t="str">
        <f>IF(AB17="","",AB17)</f>
        <v>－</v>
      </c>
      <c r="V22" s="15">
        <f>IF(AA17="","",AA17)</f>
        <v>22</v>
      </c>
      <c r="W22" s="15">
        <f>IF(T22&lt;V22,1,0)</f>
        <v>0</v>
      </c>
      <c r="X22" s="36">
        <f>W21+W22+W23</f>
        <v>0</v>
      </c>
      <c r="Y22" s="35"/>
      <c r="Z22" s="15"/>
      <c r="AA22" s="15"/>
      <c r="AB22" s="15"/>
      <c r="AC22" s="15"/>
      <c r="AD22" s="15"/>
      <c r="AE22" s="36"/>
      <c r="AF22" s="35">
        <f>AG21+AG22+AG23</f>
        <v>2</v>
      </c>
      <c r="AG22" s="15">
        <f>IF(AH22&gt;AJ22,1,0)</f>
        <v>1</v>
      </c>
      <c r="AH22" s="48">
        <v>25</v>
      </c>
      <c r="AI22" s="47" t="str">
        <f>IF(AH22="","","－")</f>
        <v>－</v>
      </c>
      <c r="AJ22" s="48">
        <v>17</v>
      </c>
      <c r="AK22" s="47">
        <f>IF(AH22&lt;AJ22,1,0)</f>
        <v>0</v>
      </c>
      <c r="AL22" s="14">
        <f>AK21+AK22+AK23</f>
        <v>0</v>
      </c>
      <c r="AM22" s="2">
        <f>AN21+AN22+AN23</f>
        <v>2</v>
      </c>
      <c r="AN22" s="47">
        <f>IF(AO22&gt;AQ22,1,0)</f>
        <v>1</v>
      </c>
      <c r="AO22" s="48">
        <v>25</v>
      </c>
      <c r="AP22" s="47" t="str">
        <f>IF(AO22="","","－")</f>
        <v>－</v>
      </c>
      <c r="AQ22" s="48">
        <v>20</v>
      </c>
      <c r="AR22" s="15">
        <f>IF(AO22&lt;AQ22,1,0)</f>
        <v>0</v>
      </c>
      <c r="AS22" s="36">
        <f>AR21+AR22+AR23</f>
        <v>0</v>
      </c>
      <c r="AT22" s="74">
        <f>SUM(M21:M23,T21:T23,F21:F23,AA21:AA23,AH21:AH23,AO21:AO23)</f>
        <v>288</v>
      </c>
      <c r="AU22" s="75"/>
      <c r="AV22" s="71"/>
      <c r="AW22" s="71"/>
      <c r="AX22" s="57"/>
    </row>
    <row r="23" spans="2:50" ht="12.75" customHeight="1" x14ac:dyDescent="0.15">
      <c r="B23" s="34"/>
      <c r="C23" s="67"/>
      <c r="D23" s="15"/>
      <c r="E23" s="15">
        <f>IF(F23&gt;H23,1,0)</f>
        <v>1</v>
      </c>
      <c r="F23" s="15">
        <f>IF(AC8="","",AC8)</f>
        <v>25</v>
      </c>
      <c r="G23" s="15" t="str">
        <f>IF(AB8="","",AB8)</f>
        <v>－</v>
      </c>
      <c r="H23" s="15">
        <f>IF(AA8="","",AA8)</f>
        <v>16</v>
      </c>
      <c r="I23" s="15">
        <f>IF(F23&lt;H23,1,0)</f>
        <v>0</v>
      </c>
      <c r="J23" s="36"/>
      <c r="K23" s="15"/>
      <c r="L23" s="15">
        <f>IF(M23&gt;O23,1,0)</f>
        <v>1</v>
      </c>
      <c r="M23" s="15">
        <f>IF(AC13="","",AC13)</f>
        <v>25</v>
      </c>
      <c r="N23" s="15" t="str">
        <f>IF(AB13="","",AB13)</f>
        <v>－</v>
      </c>
      <c r="O23" s="15">
        <f>IF(AA13="","",AA13)</f>
        <v>18</v>
      </c>
      <c r="P23" s="15">
        <f>IF(M23&lt;O23,1,0)</f>
        <v>0</v>
      </c>
      <c r="Q23" s="36"/>
      <c r="R23" s="15"/>
      <c r="S23" s="15">
        <f>IF(T23&gt;V23,1,0)</f>
        <v>0</v>
      </c>
      <c r="T23" s="15" t="str">
        <f>IF(AC18="","",AC18)</f>
        <v/>
      </c>
      <c r="U23" s="15" t="str">
        <f>IF(AB18="","",AB18)</f>
        <v/>
      </c>
      <c r="V23" s="15" t="str">
        <f>IF(AA18="","",AA18)</f>
        <v/>
      </c>
      <c r="W23" s="15">
        <f>IF(T23&lt;V23,1,0)</f>
        <v>0</v>
      </c>
      <c r="X23" s="36"/>
      <c r="Y23" s="35"/>
      <c r="Z23" s="15"/>
      <c r="AA23" s="15"/>
      <c r="AB23" s="15"/>
      <c r="AC23" s="15"/>
      <c r="AD23" s="15"/>
      <c r="AE23" s="36"/>
      <c r="AF23" s="35"/>
      <c r="AG23" s="15">
        <f>IF(AH23&gt;AJ23,1,0)</f>
        <v>0</v>
      </c>
      <c r="AH23" s="48"/>
      <c r="AI23" s="47" t="str">
        <f>IF(AH23="","","－")</f>
        <v/>
      </c>
      <c r="AJ23" s="48"/>
      <c r="AK23" s="47">
        <f>IF(AH23&lt;AJ23,1,0)</f>
        <v>0</v>
      </c>
      <c r="AL23" s="14"/>
      <c r="AM23" s="2"/>
      <c r="AN23" s="47">
        <f>IF(AO23&gt;AQ23,1,0)</f>
        <v>0</v>
      </c>
      <c r="AO23" s="48"/>
      <c r="AP23" s="47" t="str">
        <f>IF(AO23="","","－")</f>
        <v/>
      </c>
      <c r="AQ23" s="48"/>
      <c r="AR23" s="15">
        <f>IF(AO23&lt;AQ23,1,0)</f>
        <v>0</v>
      </c>
      <c r="AS23" s="36"/>
      <c r="AT23" s="74">
        <f>SUM(O21:O23,V21:V23,H21:H23,AC21:AC23,AJ21:AJ23,AQ21:AQ23)</f>
        <v>232</v>
      </c>
      <c r="AU23" s="75"/>
      <c r="AV23" s="72"/>
      <c r="AW23" s="72"/>
      <c r="AX23" s="57"/>
    </row>
    <row r="24" spans="2:50" ht="12.75" customHeight="1" x14ac:dyDescent="0.15">
      <c r="B24" s="44"/>
      <c r="C24" s="68"/>
      <c r="D24" s="38"/>
      <c r="E24" s="38"/>
      <c r="F24" s="38"/>
      <c r="G24" s="38"/>
      <c r="H24" s="38"/>
      <c r="I24" s="38"/>
      <c r="J24" s="39"/>
      <c r="K24" s="38"/>
      <c r="L24" s="38"/>
      <c r="M24" s="38"/>
      <c r="N24" s="38"/>
      <c r="O24" s="38"/>
      <c r="P24" s="38"/>
      <c r="Q24" s="39"/>
      <c r="R24" s="38"/>
      <c r="S24" s="38"/>
      <c r="T24" s="38"/>
      <c r="U24" s="38"/>
      <c r="V24" s="38"/>
      <c r="W24" s="38"/>
      <c r="X24" s="39"/>
      <c r="Y24" s="37"/>
      <c r="Z24" s="38"/>
      <c r="AA24" s="38"/>
      <c r="AB24" s="38"/>
      <c r="AC24" s="38"/>
      <c r="AD24" s="38"/>
      <c r="AE24" s="39"/>
      <c r="AF24" s="37"/>
      <c r="AG24" s="38"/>
      <c r="AH24" s="38"/>
      <c r="AI24" s="38"/>
      <c r="AJ24" s="38"/>
      <c r="AK24" s="38"/>
      <c r="AL24" s="39"/>
      <c r="AM24" s="37"/>
      <c r="AN24" s="38"/>
      <c r="AO24" s="38"/>
      <c r="AP24" s="38"/>
      <c r="AQ24" s="38"/>
      <c r="AR24" s="38"/>
      <c r="AS24" s="39"/>
      <c r="AT24" s="76">
        <f>IF(AT23&gt;0,AT22/AT23,"-")</f>
        <v>1.2413793103448276</v>
      </c>
      <c r="AU24" s="75"/>
      <c r="AV24" s="76">
        <f>IF(AW20&gt;0,AV20/AW20,"-")</f>
        <v>5</v>
      </c>
      <c r="AW24" s="75"/>
      <c r="AX24" s="58"/>
    </row>
    <row r="25" spans="2:50" ht="12.75" customHeight="1" x14ac:dyDescent="0.15">
      <c r="B25" s="34"/>
      <c r="C25" s="66" t="s">
        <v>25</v>
      </c>
      <c r="D25" s="15" t="str">
        <f>IF(OR(D27&gt;=2,J27&gt;=2),IF(D27&gt;J27,"○","●"),"-")</f>
        <v>●</v>
      </c>
      <c r="E25" s="41"/>
      <c r="F25" s="41"/>
      <c r="G25" s="41"/>
      <c r="H25" s="41"/>
      <c r="I25" s="41"/>
      <c r="J25" s="42"/>
      <c r="K25" s="15" t="str">
        <f>IF(OR(K27&gt;=2,Q27&gt;=2),IF(K27&gt;Q27,"○","●"),"-")</f>
        <v>○</v>
      </c>
      <c r="L25" s="41"/>
      <c r="M25" s="41"/>
      <c r="N25" s="41"/>
      <c r="O25" s="41"/>
      <c r="P25" s="41"/>
      <c r="Q25" s="42"/>
      <c r="R25" s="15" t="str">
        <f>IF(OR(R27&gt;=2,X27&gt;=2),IF(R27&gt;X27,"○","●"),"-")</f>
        <v>○</v>
      </c>
      <c r="S25" s="41"/>
      <c r="T25" s="41"/>
      <c r="U25" s="41"/>
      <c r="V25" s="41"/>
      <c r="W25" s="41"/>
      <c r="X25" s="42"/>
      <c r="Y25" s="15" t="str">
        <f>IF(OR(Y27&gt;=2,AE27&gt;=2),IF(Y27&gt;AE27,"○","●"),"-")</f>
        <v>●</v>
      </c>
      <c r="Z25" s="41"/>
      <c r="AA25" s="41"/>
      <c r="AB25" s="41"/>
      <c r="AC25" s="41"/>
      <c r="AD25" s="41"/>
      <c r="AE25" s="42"/>
      <c r="AF25" s="43"/>
      <c r="AG25" s="41"/>
      <c r="AH25" s="41"/>
      <c r="AI25" s="41"/>
      <c r="AJ25" s="41"/>
      <c r="AK25" s="41"/>
      <c r="AL25" s="42"/>
      <c r="AM25" s="35" t="str">
        <f>IF(OR(AM27&gt;=2,AS27&gt;=2),IF(AM27&gt;AS27,"○","●"),"-")</f>
        <v>○</v>
      </c>
      <c r="AN25" s="15"/>
      <c r="AO25" s="15"/>
      <c r="AP25" s="15"/>
      <c r="AQ25" s="15"/>
      <c r="AR25" s="15"/>
      <c r="AS25" s="36"/>
      <c r="AT25" s="69">
        <f>COUNTIF(D25:AS25,"○")</f>
        <v>3</v>
      </c>
      <c r="AU25" s="69">
        <f>COUNTIF(D25:AS25,"●")</f>
        <v>2</v>
      </c>
      <c r="AV25" s="69">
        <f>D27+K27+R27+Y27+AF27+AM27</f>
        <v>7</v>
      </c>
      <c r="AW25" s="69">
        <f>J27+Q27+X27+AE27+AL27+AS27</f>
        <v>4</v>
      </c>
      <c r="AX25" s="73">
        <v>2</v>
      </c>
    </row>
    <row r="26" spans="2:50" ht="12.75" customHeight="1" x14ac:dyDescent="0.15">
      <c r="B26" s="34"/>
      <c r="C26" s="67"/>
      <c r="D26" s="25"/>
      <c r="E26" s="15">
        <f>IF(F26&gt;H26,1,0)</f>
        <v>1</v>
      </c>
      <c r="F26" s="15">
        <f>IF(AJ6="","",AJ6)</f>
        <v>28</v>
      </c>
      <c r="G26" s="15" t="str">
        <f>IF(AI6="","",AI6)</f>
        <v>－</v>
      </c>
      <c r="H26" s="15">
        <f>IF(AH6="","",AH6)</f>
        <v>26</v>
      </c>
      <c r="I26" s="15">
        <f>IF(F26&lt;H26,1,0)</f>
        <v>0</v>
      </c>
      <c r="J26" s="36"/>
      <c r="K26" s="25"/>
      <c r="L26" s="15">
        <f>IF(M26&gt;O26,1,0)</f>
        <v>1</v>
      </c>
      <c r="M26" s="15">
        <f>IF(AJ11="","",AJ11)</f>
        <v>25</v>
      </c>
      <c r="N26" s="15" t="str">
        <f>IF(AI11="","",AI11)</f>
        <v>－</v>
      </c>
      <c r="O26" s="15">
        <f>IF(AH11="","",AH11)</f>
        <v>22</v>
      </c>
      <c r="P26" s="15">
        <f>IF(M26&lt;O26,1,0)</f>
        <v>0</v>
      </c>
      <c r="Q26" s="36"/>
      <c r="R26" s="15"/>
      <c r="S26" s="15">
        <f>IF(T26&gt;V26,1,0)</f>
        <v>1</v>
      </c>
      <c r="T26" s="15">
        <f>IF(AJ16="","",AJ16)</f>
        <v>25</v>
      </c>
      <c r="U26" s="15" t="str">
        <f>IF(AI16="","",AI16)</f>
        <v>－</v>
      </c>
      <c r="V26" s="15">
        <f>IF(AH16="","",AH16)</f>
        <v>18</v>
      </c>
      <c r="W26" s="15">
        <f>IF(T26&lt;V26,1,0)</f>
        <v>0</v>
      </c>
      <c r="X26" s="36"/>
      <c r="Y26" s="15"/>
      <c r="Z26" s="15">
        <f>IF(AA26&gt;AC26,1,0)</f>
        <v>0</v>
      </c>
      <c r="AA26" s="15">
        <f>IF(AJ21="","",AJ21)</f>
        <v>14</v>
      </c>
      <c r="AB26" s="15" t="str">
        <f>IF(AI21="","",AI21)</f>
        <v>－</v>
      </c>
      <c r="AC26" s="15">
        <f>IF(AH21="","",AH21)</f>
        <v>25</v>
      </c>
      <c r="AD26" s="15">
        <f>IF(AA26&lt;AC26,1,0)</f>
        <v>1</v>
      </c>
      <c r="AE26" s="36"/>
      <c r="AF26" s="35"/>
      <c r="AG26" s="15"/>
      <c r="AH26" s="15"/>
      <c r="AI26" s="15"/>
      <c r="AJ26" s="15"/>
      <c r="AK26" s="15"/>
      <c r="AL26" s="36"/>
      <c r="AM26" s="15"/>
      <c r="AN26" s="15">
        <f>IF(AO26&gt;AQ26,1,0)</f>
        <v>1</v>
      </c>
      <c r="AO26" s="48">
        <v>25</v>
      </c>
      <c r="AP26" s="47" t="str">
        <f>IF(AO26="","","－")</f>
        <v>－</v>
      </c>
      <c r="AQ26" s="48">
        <v>22</v>
      </c>
      <c r="AR26" s="15">
        <f>IF(AO26&lt;AQ26,1,0)</f>
        <v>0</v>
      </c>
      <c r="AS26" s="36"/>
      <c r="AT26" s="70"/>
      <c r="AU26" s="70"/>
      <c r="AV26" s="71"/>
      <c r="AW26" s="71"/>
      <c r="AX26" s="57"/>
    </row>
    <row r="27" spans="2:50" ht="12.75" customHeight="1" x14ac:dyDescent="0.15">
      <c r="B27" s="34">
        <v>5</v>
      </c>
      <c r="C27" s="67"/>
      <c r="D27" s="15">
        <f>E26+E27+E28</f>
        <v>1</v>
      </c>
      <c r="E27" s="15">
        <f>IF(F27&gt;H27,1,0)</f>
        <v>0</v>
      </c>
      <c r="F27" s="15">
        <f>IF(AJ7="","",AJ7)</f>
        <v>16</v>
      </c>
      <c r="G27" s="15" t="str">
        <f>IF(AI7="","",AI7)</f>
        <v>－</v>
      </c>
      <c r="H27" s="15">
        <f>IF(AH7="","",AH7)</f>
        <v>25</v>
      </c>
      <c r="I27" s="15">
        <f>IF(F27&lt;H27,1,0)</f>
        <v>1</v>
      </c>
      <c r="J27" s="36">
        <f>I26+I27+I28</f>
        <v>2</v>
      </c>
      <c r="K27" s="15">
        <f>L26+L27+L28</f>
        <v>2</v>
      </c>
      <c r="L27" s="15">
        <f>IF(M27&gt;O27,1,0)</f>
        <v>1</v>
      </c>
      <c r="M27" s="15">
        <f>IF(AJ12="","",AJ12)</f>
        <v>25</v>
      </c>
      <c r="N27" s="15" t="str">
        <f>IF(AI12="","",AI12)</f>
        <v>－</v>
      </c>
      <c r="O27" s="15">
        <f>IF(AH12="","",AH12)</f>
        <v>13</v>
      </c>
      <c r="P27" s="15">
        <f>IF(M27&lt;O27,1,0)</f>
        <v>0</v>
      </c>
      <c r="Q27" s="36">
        <f>P26+P27+P28</f>
        <v>0</v>
      </c>
      <c r="R27" s="15">
        <f>S26+S27+S28</f>
        <v>2</v>
      </c>
      <c r="S27" s="15">
        <f>IF(T27&gt;V27,1,0)</f>
        <v>1</v>
      </c>
      <c r="T27" s="15">
        <f>IF(AJ17="","",AJ17)</f>
        <v>25</v>
      </c>
      <c r="U27" s="15" t="str">
        <f>IF(AI17="","",AI17)</f>
        <v>－</v>
      </c>
      <c r="V27" s="15">
        <f>IF(AH17="","",AH17)</f>
        <v>15</v>
      </c>
      <c r="W27" s="15">
        <f>IF(T27&lt;V27,1,0)</f>
        <v>0</v>
      </c>
      <c r="X27" s="36">
        <f>W26+W27+W28</f>
        <v>0</v>
      </c>
      <c r="Y27" s="15">
        <f>Z26+Z27+Z28</f>
        <v>0</v>
      </c>
      <c r="Z27" s="15">
        <f>IF(AA27&gt;AC27,1,0)</f>
        <v>0</v>
      </c>
      <c r="AA27" s="15">
        <f>IF(AJ22="","",AJ22)</f>
        <v>17</v>
      </c>
      <c r="AB27" s="15" t="str">
        <f>IF(AI22="","",AI22)</f>
        <v>－</v>
      </c>
      <c r="AC27" s="15">
        <f>IF(AH22="","",AH22)</f>
        <v>25</v>
      </c>
      <c r="AD27" s="15">
        <f>IF(AA27&lt;AC27,1,0)</f>
        <v>1</v>
      </c>
      <c r="AE27" s="36">
        <f>AD26+AD27+AD28</f>
        <v>2</v>
      </c>
      <c r="AF27" s="35"/>
      <c r="AG27" s="15"/>
      <c r="AH27" s="15"/>
      <c r="AI27" s="15"/>
      <c r="AJ27" s="15"/>
      <c r="AK27" s="15"/>
      <c r="AL27" s="36"/>
      <c r="AM27" s="35">
        <f>AN26+AN27+AN28</f>
        <v>2</v>
      </c>
      <c r="AN27" s="15">
        <f>IF(AO27&gt;AQ27,1,0)</f>
        <v>1</v>
      </c>
      <c r="AO27" s="48">
        <v>25</v>
      </c>
      <c r="AP27" s="47" t="str">
        <f>IF(AO27="","","－")</f>
        <v>－</v>
      </c>
      <c r="AQ27" s="48">
        <v>23</v>
      </c>
      <c r="AR27" s="15">
        <f>IF(AO27&lt;AQ27,1,0)</f>
        <v>0</v>
      </c>
      <c r="AS27" s="36">
        <f>AR26+AR27+AR28</f>
        <v>0</v>
      </c>
      <c r="AT27" s="74">
        <f>SUM(M26:M28,T26:T28,F26:F28,AA26:AA28,AH26:AH28,AO26:AO28)</f>
        <v>249</v>
      </c>
      <c r="AU27" s="75"/>
      <c r="AV27" s="71"/>
      <c r="AW27" s="71"/>
      <c r="AX27" s="57"/>
    </row>
    <row r="28" spans="2:50" ht="12.75" customHeight="1" x14ac:dyDescent="0.15">
      <c r="B28" s="34"/>
      <c r="C28" s="67"/>
      <c r="D28" s="15"/>
      <c r="E28" s="15">
        <f>IF(F28&gt;H28,1,0)</f>
        <v>0</v>
      </c>
      <c r="F28" s="15">
        <f>IF(AJ8="","",AJ8)</f>
        <v>24</v>
      </c>
      <c r="G28" s="15" t="str">
        <f>IF(AI8="","",AI8)</f>
        <v>－</v>
      </c>
      <c r="H28" s="15">
        <f>IF(AH8="","",AH8)</f>
        <v>26</v>
      </c>
      <c r="I28" s="15">
        <f>IF(F28&lt;H28,1,0)</f>
        <v>1</v>
      </c>
      <c r="J28" s="36"/>
      <c r="K28" s="15"/>
      <c r="L28" s="15">
        <f>IF(M28&gt;O28,1,0)</f>
        <v>0</v>
      </c>
      <c r="M28" s="15" t="str">
        <f>IF(AJ13="","",AJ13)</f>
        <v/>
      </c>
      <c r="N28" s="15" t="str">
        <f>IF(AI13="","",AI13)</f>
        <v/>
      </c>
      <c r="O28" s="15" t="str">
        <f>IF(AH13="","",AH13)</f>
        <v/>
      </c>
      <c r="P28" s="15">
        <f>IF(M28&lt;O28,1,0)</f>
        <v>0</v>
      </c>
      <c r="Q28" s="36"/>
      <c r="R28" s="15"/>
      <c r="S28" s="15">
        <f>IF(T28&gt;V28,1,0)</f>
        <v>0</v>
      </c>
      <c r="T28" s="15" t="str">
        <f>IF(AJ18="","",AJ18)</f>
        <v/>
      </c>
      <c r="U28" s="15" t="str">
        <f>IF(AI18="","",AI18)</f>
        <v/>
      </c>
      <c r="V28" s="15" t="str">
        <f>IF(AH18="","",AH18)</f>
        <v/>
      </c>
      <c r="W28" s="15">
        <f>IF(T28&lt;V28,1,0)</f>
        <v>0</v>
      </c>
      <c r="X28" s="36"/>
      <c r="Y28" s="15"/>
      <c r="Z28" s="15">
        <f>IF(AA28&gt;AC28,1,0)</f>
        <v>0</v>
      </c>
      <c r="AA28" s="15" t="str">
        <f>IF(AJ23="","",AJ23)</f>
        <v/>
      </c>
      <c r="AB28" s="15" t="str">
        <f>IF(AI23="","",AI23)</f>
        <v/>
      </c>
      <c r="AC28" s="15" t="str">
        <f>IF(AH23="","",AH23)</f>
        <v/>
      </c>
      <c r="AD28" s="15">
        <f>IF(AA28&lt;AC28,1,0)</f>
        <v>0</v>
      </c>
      <c r="AE28" s="36"/>
      <c r="AF28" s="35"/>
      <c r="AG28" s="15"/>
      <c r="AH28" s="15"/>
      <c r="AI28" s="15"/>
      <c r="AJ28" s="15"/>
      <c r="AK28" s="15"/>
      <c r="AL28" s="36"/>
      <c r="AM28" s="35"/>
      <c r="AN28" s="15">
        <f>IF(AO28&gt;AQ28,1,0)</f>
        <v>0</v>
      </c>
      <c r="AO28" s="48"/>
      <c r="AP28" s="47" t="str">
        <f>IF(AO28="","","－")</f>
        <v/>
      </c>
      <c r="AQ28" s="48"/>
      <c r="AR28" s="15">
        <f>IF(AO28&lt;AQ28,1,0)</f>
        <v>0</v>
      </c>
      <c r="AS28" s="36"/>
      <c r="AT28" s="74">
        <f>SUM(O26:O28,V26:V28,H26:H28,AC26:AC28,AJ26:AJ28,AQ26:AQ28)</f>
        <v>240</v>
      </c>
      <c r="AU28" s="75"/>
      <c r="AV28" s="72"/>
      <c r="AW28" s="72"/>
      <c r="AX28" s="57"/>
    </row>
    <row r="29" spans="2:50" ht="12.75" customHeight="1" x14ac:dyDescent="0.15">
      <c r="B29" s="34"/>
      <c r="C29" s="68"/>
      <c r="D29" s="38"/>
      <c r="E29" s="38"/>
      <c r="F29" s="38"/>
      <c r="G29" s="38"/>
      <c r="H29" s="38"/>
      <c r="I29" s="38"/>
      <c r="J29" s="39"/>
      <c r="K29" s="38"/>
      <c r="L29" s="38"/>
      <c r="M29" s="38"/>
      <c r="N29" s="38"/>
      <c r="O29" s="38"/>
      <c r="P29" s="38"/>
      <c r="Q29" s="39"/>
      <c r="R29" s="38"/>
      <c r="S29" s="38"/>
      <c r="T29" s="38"/>
      <c r="U29" s="38"/>
      <c r="V29" s="38"/>
      <c r="W29" s="38"/>
      <c r="X29" s="39"/>
      <c r="Y29" s="38"/>
      <c r="Z29" s="38"/>
      <c r="AA29" s="38"/>
      <c r="AB29" s="38"/>
      <c r="AC29" s="38"/>
      <c r="AD29" s="38"/>
      <c r="AE29" s="39"/>
      <c r="AF29" s="37"/>
      <c r="AG29" s="38"/>
      <c r="AH29" s="38"/>
      <c r="AI29" s="38"/>
      <c r="AJ29" s="38"/>
      <c r="AK29" s="38"/>
      <c r="AL29" s="39"/>
      <c r="AM29" s="37"/>
      <c r="AN29" s="38"/>
      <c r="AO29" s="38"/>
      <c r="AP29" s="38"/>
      <c r="AQ29" s="38"/>
      <c r="AR29" s="38"/>
      <c r="AS29" s="39"/>
      <c r="AT29" s="76">
        <f>IF(AT28&gt;0,AT27/AT28,"-")</f>
        <v>1.0375000000000001</v>
      </c>
      <c r="AU29" s="75"/>
      <c r="AV29" s="76">
        <f>IF(AW25&gt;0,AV25/AW25,"-")</f>
        <v>1.75</v>
      </c>
      <c r="AW29" s="75"/>
      <c r="AX29" s="58"/>
    </row>
    <row r="30" spans="2:50" ht="12.75" customHeight="1" x14ac:dyDescent="0.15">
      <c r="B30" s="40"/>
      <c r="C30" s="66" t="s">
        <v>26</v>
      </c>
      <c r="D30" s="15" t="str">
        <f>IF(OR(D32&gt;=2,J32&gt;=2),IF(D32&gt;J32,"○","●"),"-")</f>
        <v>●</v>
      </c>
      <c r="E30" s="41"/>
      <c r="F30" s="41"/>
      <c r="G30" s="41"/>
      <c r="H30" s="41"/>
      <c r="I30" s="41"/>
      <c r="J30" s="42"/>
      <c r="K30" s="15" t="str">
        <f>IF(OR(K32&gt;=2,Q32&gt;=2),IF(K32&gt;Q32,"○","●"),"-")</f>
        <v>●</v>
      </c>
      <c r="L30" s="41"/>
      <c r="M30" s="41"/>
      <c r="N30" s="41"/>
      <c r="O30" s="41"/>
      <c r="P30" s="41"/>
      <c r="Q30" s="42"/>
      <c r="R30" s="15" t="str">
        <f>IF(OR(R32&gt;=2,X32&gt;=2),IF(R32&gt;X32,"○","●"),"-")</f>
        <v>○</v>
      </c>
      <c r="S30" s="41"/>
      <c r="T30" s="41"/>
      <c r="U30" s="41"/>
      <c r="V30" s="41"/>
      <c r="W30" s="41"/>
      <c r="X30" s="42"/>
      <c r="Y30" s="15" t="str">
        <f>IF(OR(Y32&gt;=2,AE32&gt;=2),IF(Y32&gt;AE32,"○","●"),"-")</f>
        <v>●</v>
      </c>
      <c r="Z30" s="41"/>
      <c r="AA30" s="41"/>
      <c r="AB30" s="41"/>
      <c r="AC30" s="41"/>
      <c r="AD30" s="41"/>
      <c r="AE30" s="42"/>
      <c r="AF30" s="15" t="str">
        <f>IF(OR(AF32&gt;=2,AL32&gt;=2),IF(AF32&gt;AL32,"○","●"),"-")</f>
        <v>●</v>
      </c>
      <c r="AG30" s="41"/>
      <c r="AH30" s="41"/>
      <c r="AI30" s="41"/>
      <c r="AJ30" s="41"/>
      <c r="AK30" s="41"/>
      <c r="AL30" s="42"/>
      <c r="AM30" s="43"/>
      <c r="AN30" s="41"/>
      <c r="AO30" s="41"/>
      <c r="AP30" s="41"/>
      <c r="AQ30" s="41"/>
      <c r="AR30" s="41"/>
      <c r="AS30" s="42"/>
      <c r="AT30" s="69">
        <f>COUNTIF(D30:AS30,"○")</f>
        <v>1</v>
      </c>
      <c r="AU30" s="69">
        <f>COUNTIF(D30:AS30,"●")</f>
        <v>4</v>
      </c>
      <c r="AV30" s="69">
        <f>D32+K32+R32+Y32+AF32+AM32</f>
        <v>3</v>
      </c>
      <c r="AW30" s="69">
        <f>J32+Q32+X32+AE32+AL32+AS32</f>
        <v>9</v>
      </c>
      <c r="AX30" s="73">
        <v>5</v>
      </c>
    </row>
    <row r="31" spans="2:50" ht="12.75" customHeight="1" x14ac:dyDescent="0.15">
      <c r="B31" s="34"/>
      <c r="C31" s="67"/>
      <c r="D31" s="15"/>
      <c r="E31" s="15">
        <f>IF(F31&gt;H31,1,0)</f>
        <v>1</v>
      </c>
      <c r="F31" s="15">
        <f>IF(AQ6="","",AQ6)</f>
        <v>25</v>
      </c>
      <c r="G31" s="15" t="str">
        <f>IF(AP6="","",AP6)</f>
        <v>－</v>
      </c>
      <c r="H31" s="15">
        <f>IF(AO6="","",AO6)</f>
        <v>18</v>
      </c>
      <c r="I31" s="15">
        <f>IF(F31&lt;H31,1,0)</f>
        <v>0</v>
      </c>
      <c r="J31" s="36"/>
      <c r="K31" s="25"/>
      <c r="L31" s="15">
        <f>IF(M31&gt;O31,1,0)</f>
        <v>0</v>
      </c>
      <c r="M31" s="15">
        <f>IF(AQ11="","",AQ11)</f>
        <v>22</v>
      </c>
      <c r="N31" s="15" t="str">
        <f>IF(AP11="","",AP11)</f>
        <v>－</v>
      </c>
      <c r="O31" s="15">
        <f>IF(AO11="","",AO11)</f>
        <v>25</v>
      </c>
      <c r="P31" s="15">
        <f>IF(M31&lt;O31,1,0)</f>
        <v>1</v>
      </c>
      <c r="Q31" s="36"/>
      <c r="R31" s="25"/>
      <c r="S31" s="15">
        <f>IF(T31&gt;V31,1,0)</f>
        <v>0</v>
      </c>
      <c r="T31" s="15">
        <v>23</v>
      </c>
      <c r="U31" s="15" t="str">
        <f>IF(AP16="","",AP16)</f>
        <v>－</v>
      </c>
      <c r="V31" s="15">
        <v>25</v>
      </c>
      <c r="W31" s="15">
        <f>IF(T31&lt;V31,1,0)</f>
        <v>1</v>
      </c>
      <c r="X31" s="36"/>
      <c r="Y31" s="15"/>
      <c r="Z31" s="15">
        <f>IF(AA31&gt;AC31,1,0)</f>
        <v>0</v>
      </c>
      <c r="AA31" s="15">
        <f>IF(AQ21="","",AQ21)</f>
        <v>25</v>
      </c>
      <c r="AB31" s="15" t="str">
        <f>IF(AP21="","",AP21)</f>
        <v>－</v>
      </c>
      <c r="AC31" s="15">
        <f>IF(AO21="","",AO21)</f>
        <v>27</v>
      </c>
      <c r="AD31" s="15">
        <f>IF(AA31&lt;AC31,1,0)</f>
        <v>1</v>
      </c>
      <c r="AE31" s="36"/>
      <c r="AF31" s="15"/>
      <c r="AG31" s="15">
        <f>IF(AH31&gt;AJ31,1,0)</f>
        <v>0</v>
      </c>
      <c r="AH31" s="15">
        <f>IF(AQ26="","",AQ26)</f>
        <v>22</v>
      </c>
      <c r="AI31" s="15" t="str">
        <f>IF(AP26="","",AP26)</f>
        <v>－</v>
      </c>
      <c r="AJ31" s="15">
        <f>IF(AO26="","",AO26)</f>
        <v>25</v>
      </c>
      <c r="AK31" s="15">
        <f>IF(AH31&lt;AJ31,1,0)</f>
        <v>1</v>
      </c>
      <c r="AL31" s="36"/>
      <c r="AM31" s="35"/>
      <c r="AN31" s="15"/>
      <c r="AO31" s="15"/>
      <c r="AP31" s="15"/>
      <c r="AQ31" s="15"/>
      <c r="AR31" s="15"/>
      <c r="AS31" s="36"/>
      <c r="AT31" s="70"/>
      <c r="AU31" s="70"/>
      <c r="AV31" s="71"/>
      <c r="AW31" s="71"/>
      <c r="AX31" s="57"/>
    </row>
    <row r="32" spans="2:50" ht="12.75" customHeight="1" x14ac:dyDescent="0.15">
      <c r="B32" s="34">
        <v>6</v>
      </c>
      <c r="C32" s="67"/>
      <c r="D32" s="15">
        <f>E31+E32+E33</f>
        <v>1</v>
      </c>
      <c r="E32" s="15">
        <f>IF(F32&gt;H32,1,0)</f>
        <v>0</v>
      </c>
      <c r="F32" s="15">
        <f>IF(AQ7="","",AQ7)</f>
        <v>21</v>
      </c>
      <c r="G32" s="15" t="str">
        <f>IF(AP7="","",AP7)</f>
        <v>－</v>
      </c>
      <c r="H32" s="15">
        <f>IF(AO7="","",AO7)</f>
        <v>25</v>
      </c>
      <c r="I32" s="15">
        <f>IF(F32&lt;H32,1,0)</f>
        <v>1</v>
      </c>
      <c r="J32" s="36">
        <f>I31+I32+I33</f>
        <v>2</v>
      </c>
      <c r="K32" s="15">
        <f>L31+L32+L33</f>
        <v>0</v>
      </c>
      <c r="L32" s="15">
        <f>IF(M32&gt;O32,1,0)</f>
        <v>0</v>
      </c>
      <c r="M32" s="15">
        <f>IF(AQ12="","",AQ12)</f>
        <v>14</v>
      </c>
      <c r="N32" s="15" t="str">
        <f>IF(AP12="","",AP12)</f>
        <v>－</v>
      </c>
      <c r="O32" s="15">
        <f>IF(AO12="","",AO12)</f>
        <v>25</v>
      </c>
      <c r="P32" s="15">
        <f>IF(M32&lt;O32,1,0)</f>
        <v>1</v>
      </c>
      <c r="Q32" s="36">
        <f>P31+P32+P33</f>
        <v>2</v>
      </c>
      <c r="R32" s="15">
        <f>S31+S32+S33</f>
        <v>2</v>
      </c>
      <c r="S32" s="15">
        <f>IF(T32&gt;V32,1,0)</f>
        <v>1</v>
      </c>
      <c r="T32" s="15">
        <v>28</v>
      </c>
      <c r="U32" s="15" t="str">
        <f>IF(AP17="","",AP17)</f>
        <v>－</v>
      </c>
      <c r="V32" s="15">
        <v>26</v>
      </c>
      <c r="W32" s="15">
        <f>IF(T32&lt;V32,1,0)</f>
        <v>0</v>
      </c>
      <c r="X32" s="36">
        <f>W31+W32+W33</f>
        <v>1</v>
      </c>
      <c r="Y32" s="15">
        <f>Z31+Z32+Z33</f>
        <v>0</v>
      </c>
      <c r="Z32" s="15">
        <f>IF(AA32&gt;AC32,1,0)</f>
        <v>0</v>
      </c>
      <c r="AA32" s="15">
        <f>IF(AQ22="","",AQ22)</f>
        <v>20</v>
      </c>
      <c r="AB32" s="15" t="str">
        <f>IF(AP22="","",AP22)</f>
        <v>－</v>
      </c>
      <c r="AC32" s="15">
        <f>IF(AO22="","",AO22)</f>
        <v>25</v>
      </c>
      <c r="AD32" s="15">
        <f>IF(AA32&lt;AC32,1,0)</f>
        <v>1</v>
      </c>
      <c r="AE32" s="36">
        <f>AD31+AD32+AD33</f>
        <v>2</v>
      </c>
      <c r="AF32" s="15">
        <f>AG31+AG32+AG33</f>
        <v>0</v>
      </c>
      <c r="AG32" s="15">
        <f>IF(AH32&gt;AJ32,1,0)</f>
        <v>0</v>
      </c>
      <c r="AH32" s="15">
        <f>IF(AQ27="","",AQ27)</f>
        <v>23</v>
      </c>
      <c r="AI32" s="15" t="str">
        <f>IF(AP27="","",AP27)</f>
        <v>－</v>
      </c>
      <c r="AJ32" s="15">
        <f>IF(AO27="","",AO27)</f>
        <v>25</v>
      </c>
      <c r="AK32" s="15">
        <f>IF(AH32&lt;AJ32,1,0)</f>
        <v>1</v>
      </c>
      <c r="AL32" s="36">
        <f>AK31+AK32+AK33</f>
        <v>2</v>
      </c>
      <c r="AM32" s="35"/>
      <c r="AN32" s="15"/>
      <c r="AO32" s="15"/>
      <c r="AP32" s="15"/>
      <c r="AQ32" s="15"/>
      <c r="AR32" s="15"/>
      <c r="AS32" s="36"/>
      <c r="AT32" s="74">
        <f>SUM(M31:M33,T31:T33,F31:F33,AA31:AA33,AH31:AH33,AO31:AO33)</f>
        <v>267</v>
      </c>
      <c r="AU32" s="75"/>
      <c r="AV32" s="71"/>
      <c r="AW32" s="71"/>
      <c r="AX32" s="57"/>
    </row>
    <row r="33" spans="2:50" ht="12.75" customHeight="1" x14ac:dyDescent="0.15">
      <c r="B33" s="34"/>
      <c r="C33" s="67"/>
      <c r="D33" s="15"/>
      <c r="E33" s="15">
        <f>IF(F33&gt;H33,1,0)</f>
        <v>0</v>
      </c>
      <c r="F33" s="15">
        <f>IF(AQ8="","",AQ8)</f>
        <v>19</v>
      </c>
      <c r="G33" s="15" t="str">
        <f>IF(AP8="","",AP8)</f>
        <v>－</v>
      </c>
      <c r="H33" s="15">
        <f>IF(AO8="","",AO8)</f>
        <v>25</v>
      </c>
      <c r="I33" s="15">
        <f>IF(F33&lt;H33,1,0)</f>
        <v>1</v>
      </c>
      <c r="J33" s="36"/>
      <c r="K33" s="15"/>
      <c r="L33" s="15">
        <f>IF(M33&gt;O33,1,0)</f>
        <v>0</v>
      </c>
      <c r="M33" s="15" t="str">
        <f>IF(AQ13="","",AQ13)</f>
        <v/>
      </c>
      <c r="N33" s="15" t="str">
        <f>IF(AP13="","",AP13)</f>
        <v/>
      </c>
      <c r="O33" s="15" t="str">
        <f>IF(AO13="","",AO13)</f>
        <v/>
      </c>
      <c r="P33" s="15">
        <f>IF(M33&lt;O33,1,0)</f>
        <v>0</v>
      </c>
      <c r="Q33" s="36"/>
      <c r="R33" s="15"/>
      <c r="S33" s="15">
        <f>IF(T33&gt;V33,1,0)</f>
        <v>1</v>
      </c>
      <c r="T33" s="15">
        <v>25</v>
      </c>
      <c r="U33" s="15" t="str">
        <f>IF(AP18="","",AP18)</f>
        <v>－</v>
      </c>
      <c r="V33" s="15">
        <v>19</v>
      </c>
      <c r="W33" s="15">
        <f>IF(T33&lt;V33,1,0)</f>
        <v>0</v>
      </c>
      <c r="X33" s="36"/>
      <c r="Y33" s="15"/>
      <c r="Z33" s="15">
        <f>IF(AA33&gt;AC33,1,0)</f>
        <v>0</v>
      </c>
      <c r="AA33" s="15" t="str">
        <f>IF(AQ23="","",AQ23)</f>
        <v/>
      </c>
      <c r="AB33" s="15" t="str">
        <f>IF(AP23="","",AP23)</f>
        <v/>
      </c>
      <c r="AC33" s="15" t="str">
        <f>IF(AO23="","",AO23)</f>
        <v/>
      </c>
      <c r="AD33" s="15">
        <f>IF(AA33&lt;AC33,1,0)</f>
        <v>0</v>
      </c>
      <c r="AE33" s="36"/>
      <c r="AF33" s="15"/>
      <c r="AG33" s="15">
        <f>IF(AH33&gt;AJ33,1,0)</f>
        <v>0</v>
      </c>
      <c r="AH33" s="15" t="str">
        <f>IF(AQ28="","",AQ28)</f>
        <v/>
      </c>
      <c r="AI33" s="15" t="str">
        <f>IF(AP28="","",AP28)</f>
        <v/>
      </c>
      <c r="AJ33" s="15" t="str">
        <f>IF(AO28="","",AO28)</f>
        <v/>
      </c>
      <c r="AK33" s="15">
        <f>IF(AH33&lt;AJ33,1,0)</f>
        <v>0</v>
      </c>
      <c r="AL33" s="36"/>
      <c r="AM33" s="35"/>
      <c r="AN33" s="15"/>
      <c r="AO33" s="15"/>
      <c r="AP33" s="15"/>
      <c r="AQ33" s="15"/>
      <c r="AR33" s="15"/>
      <c r="AS33" s="36"/>
      <c r="AT33" s="74">
        <f>SUM(O31:O33,V31:V33,H31:H33,AC31:AC33,AJ31:AJ33,AQ31:AQ33)</f>
        <v>290</v>
      </c>
      <c r="AU33" s="75"/>
      <c r="AV33" s="72"/>
      <c r="AW33" s="72"/>
      <c r="AX33" s="57"/>
    </row>
    <row r="34" spans="2:50" ht="12.75" customHeight="1" x14ac:dyDescent="0.15">
      <c r="B34" s="44"/>
      <c r="C34" s="68"/>
      <c r="D34" s="38"/>
      <c r="E34" s="38"/>
      <c r="F34" s="38"/>
      <c r="G34" s="38"/>
      <c r="H34" s="38"/>
      <c r="I34" s="38"/>
      <c r="J34" s="39"/>
      <c r="K34" s="38"/>
      <c r="L34" s="38"/>
      <c r="M34" s="38"/>
      <c r="N34" s="38"/>
      <c r="O34" s="38"/>
      <c r="P34" s="38"/>
      <c r="Q34" s="39"/>
      <c r="R34" s="38"/>
      <c r="S34" s="38"/>
      <c r="T34" s="38"/>
      <c r="U34" s="38"/>
      <c r="V34" s="38"/>
      <c r="W34" s="38"/>
      <c r="X34" s="39"/>
      <c r="Y34" s="38"/>
      <c r="Z34" s="38"/>
      <c r="AA34" s="38"/>
      <c r="AB34" s="38"/>
      <c r="AC34" s="38"/>
      <c r="AD34" s="38"/>
      <c r="AE34" s="39"/>
      <c r="AF34" s="38"/>
      <c r="AG34" s="38"/>
      <c r="AH34" s="38"/>
      <c r="AI34" s="38"/>
      <c r="AJ34" s="38"/>
      <c r="AK34" s="38"/>
      <c r="AL34" s="39"/>
      <c r="AM34" s="37"/>
      <c r="AN34" s="38"/>
      <c r="AO34" s="38"/>
      <c r="AP34" s="38"/>
      <c r="AQ34" s="38"/>
      <c r="AR34" s="38"/>
      <c r="AS34" s="39"/>
      <c r="AT34" s="76">
        <f>IF(AT33&gt;0,AT32/AT33,"-")</f>
        <v>0.92068965517241375</v>
      </c>
      <c r="AU34" s="75"/>
      <c r="AV34" s="76">
        <f>IF(AW30&gt;0,AV30/AW30,"-")</f>
        <v>0.33333333333333331</v>
      </c>
      <c r="AW34" s="75"/>
      <c r="AX34" s="58"/>
    </row>
  </sheetData>
  <mergeCells count="66">
    <mergeCell ref="AM4:AS4"/>
    <mergeCell ref="D4:J4"/>
    <mergeCell ref="K4:Q4"/>
    <mergeCell ref="R4:X4"/>
    <mergeCell ref="Y4:AE4"/>
    <mergeCell ref="AF4:AL4"/>
    <mergeCell ref="AX5:AX9"/>
    <mergeCell ref="AT7:AU7"/>
    <mergeCell ref="AT8:AU8"/>
    <mergeCell ref="AT9:AU9"/>
    <mergeCell ref="AV9:AW9"/>
    <mergeCell ref="C5:C9"/>
    <mergeCell ref="AT5:AT6"/>
    <mergeCell ref="AU5:AU6"/>
    <mergeCell ref="AV5:AV8"/>
    <mergeCell ref="AW5:AW8"/>
    <mergeCell ref="AX10:AX14"/>
    <mergeCell ref="AT12:AU12"/>
    <mergeCell ref="AT13:AU13"/>
    <mergeCell ref="AT14:AU14"/>
    <mergeCell ref="AV14:AW14"/>
    <mergeCell ref="C10:C14"/>
    <mergeCell ref="AT10:AT11"/>
    <mergeCell ref="AU10:AU11"/>
    <mergeCell ref="AV10:AV13"/>
    <mergeCell ref="AW10:AW13"/>
    <mergeCell ref="AX15:AX19"/>
    <mergeCell ref="AT17:AU17"/>
    <mergeCell ref="AT18:AU18"/>
    <mergeCell ref="AT19:AU19"/>
    <mergeCell ref="AV19:AW19"/>
    <mergeCell ref="C15:C19"/>
    <mergeCell ref="AT15:AT16"/>
    <mergeCell ref="AU15:AU16"/>
    <mergeCell ref="AV15:AV18"/>
    <mergeCell ref="AW15:AW18"/>
    <mergeCell ref="AX20:AX24"/>
    <mergeCell ref="AT22:AU22"/>
    <mergeCell ref="AT23:AU23"/>
    <mergeCell ref="AT24:AU24"/>
    <mergeCell ref="AV24:AW24"/>
    <mergeCell ref="C20:C24"/>
    <mergeCell ref="AT20:AT21"/>
    <mergeCell ref="AU20:AU21"/>
    <mergeCell ref="AV20:AV23"/>
    <mergeCell ref="AW20:AW23"/>
    <mergeCell ref="AX25:AX29"/>
    <mergeCell ref="AT27:AU27"/>
    <mergeCell ref="AT28:AU28"/>
    <mergeCell ref="AT29:AU29"/>
    <mergeCell ref="AV29:AW29"/>
    <mergeCell ref="C25:C29"/>
    <mergeCell ref="AT25:AT26"/>
    <mergeCell ref="AU25:AU26"/>
    <mergeCell ref="AV25:AV28"/>
    <mergeCell ref="AW25:AW28"/>
    <mergeCell ref="AX30:AX34"/>
    <mergeCell ref="AT32:AU32"/>
    <mergeCell ref="AT33:AU33"/>
    <mergeCell ref="AT34:AU34"/>
    <mergeCell ref="AV34:AW34"/>
    <mergeCell ref="C30:C34"/>
    <mergeCell ref="AT30:AT31"/>
    <mergeCell ref="AU30:AU31"/>
    <mergeCell ref="AV30:AV33"/>
    <mergeCell ref="AW30:AW33"/>
  </mergeCells>
  <phoneticPr fontId="1"/>
  <pageMargins left="1" right="1" top="1" bottom="1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X34"/>
  <sheetViews>
    <sheetView zoomScaleNormal="100" workbookViewId="0">
      <selection activeCell="AO26" activeCellId="4" sqref="M6:AQ8 T11:AQ13 AA16:AQ18 AH21:AQ23 AO26:AQ28"/>
    </sheetView>
  </sheetViews>
  <sheetFormatPr defaultColWidth="7.625" defaultRowHeight="13.5" x14ac:dyDescent="0.15"/>
  <cols>
    <col min="1" max="2" width="4" customWidth="1"/>
    <col min="3" max="3" width="12.375" customWidth="1"/>
    <col min="4" max="4" width="2.125" customWidth="1"/>
    <col min="5" max="5" width="0.125" customWidth="1"/>
    <col min="6" max="6" width="2.875" customWidth="1"/>
    <col min="7" max="7" width="2.125" customWidth="1"/>
    <col min="8" max="8" width="2.625" customWidth="1"/>
    <col min="9" max="9" width="0.125" customWidth="1"/>
    <col min="10" max="11" width="2.125" customWidth="1"/>
    <col min="12" max="12" width="2.125" hidden="1" customWidth="1"/>
    <col min="13" max="13" width="2.75" customWidth="1"/>
    <col min="14" max="14" width="2.125" customWidth="1"/>
    <col min="15" max="15" width="2.375" customWidth="1"/>
    <col min="16" max="16" width="2.625" hidden="1" customWidth="1"/>
    <col min="17" max="18" width="2.125" customWidth="1"/>
    <col min="19" max="19" width="2.125" hidden="1" customWidth="1"/>
    <col min="20" max="20" width="2.625" customWidth="1"/>
    <col min="21" max="21" width="2.125" customWidth="1"/>
    <col min="22" max="22" width="2.5" customWidth="1"/>
    <col min="23" max="23" width="2.125" hidden="1" customWidth="1"/>
    <col min="24" max="24" width="2.125" customWidth="1"/>
    <col min="25" max="25" width="2.25" customWidth="1"/>
    <col min="26" max="26" width="2.125" hidden="1" customWidth="1"/>
    <col min="27" max="27" width="2.5" customWidth="1"/>
    <col min="28" max="28" width="2.125" customWidth="1"/>
    <col min="29" max="29" width="2.625" customWidth="1"/>
    <col min="30" max="30" width="0.25" hidden="1" customWidth="1"/>
    <col min="31" max="32" width="2.125" customWidth="1"/>
    <col min="33" max="33" width="2.125" hidden="1" customWidth="1"/>
    <col min="34" max="34" width="2.625" customWidth="1"/>
    <col min="35" max="35" width="2.125" customWidth="1"/>
    <col min="36" max="36" width="2.5" customWidth="1"/>
    <col min="37" max="37" width="2.125" hidden="1" customWidth="1"/>
    <col min="38" max="39" width="2.125" customWidth="1"/>
    <col min="40" max="40" width="2.125" hidden="1" customWidth="1"/>
    <col min="41" max="41" width="2.5" customWidth="1"/>
    <col min="42" max="42" width="2.125" customWidth="1"/>
    <col min="43" max="43" width="2.625" customWidth="1"/>
    <col min="44" max="44" width="2.125" hidden="1" customWidth="1"/>
    <col min="45" max="45" width="2.125" customWidth="1"/>
    <col min="46" max="47" width="3.625" customWidth="1"/>
    <col min="48" max="49" width="6.875" customWidth="1"/>
    <col min="50" max="50" width="3.875" customWidth="1"/>
  </cols>
  <sheetData>
    <row r="1" spans="2:50" ht="18.75" x14ac:dyDescent="0.2">
      <c r="B1" s="3" t="s">
        <v>11</v>
      </c>
    </row>
    <row r="2" spans="2:50" x14ac:dyDescent="0.15">
      <c r="B2" s="4" t="s">
        <v>10</v>
      </c>
    </row>
    <row r="3" spans="2:50" x14ac:dyDescent="0.15">
      <c r="B3" s="4" t="s">
        <v>13</v>
      </c>
    </row>
    <row r="4" spans="2:50" ht="12.75" customHeight="1" x14ac:dyDescent="0.15">
      <c r="B4" s="27"/>
      <c r="C4" s="28" t="s">
        <v>7</v>
      </c>
      <c r="D4" s="77" t="str">
        <f>C5</f>
        <v>大分大学</v>
      </c>
      <c r="E4" s="64"/>
      <c r="F4" s="64"/>
      <c r="G4" s="64"/>
      <c r="H4" s="64"/>
      <c r="I4" s="64"/>
      <c r="J4" s="65"/>
      <c r="K4" s="77" t="str">
        <f>C10</f>
        <v>長崎ウエスレヤン大学</v>
      </c>
      <c r="L4" s="64"/>
      <c r="M4" s="64"/>
      <c r="N4" s="64"/>
      <c r="O4" s="64"/>
      <c r="P4" s="64"/>
      <c r="Q4" s="65"/>
      <c r="R4" s="77" t="str">
        <f>C15</f>
        <v>九州工業大学</v>
      </c>
      <c r="S4" s="64"/>
      <c r="T4" s="64"/>
      <c r="U4" s="64"/>
      <c r="V4" s="64"/>
      <c r="W4" s="64"/>
      <c r="X4" s="65"/>
      <c r="Y4" s="77" t="str">
        <f>C20</f>
        <v>日本経済大学</v>
      </c>
      <c r="Z4" s="64"/>
      <c r="AA4" s="64"/>
      <c r="AB4" s="64"/>
      <c r="AC4" s="64"/>
      <c r="AD4" s="64"/>
      <c r="AE4" s="65"/>
      <c r="AF4" s="77" t="str">
        <f>C25</f>
        <v>久留米大学</v>
      </c>
      <c r="AG4" s="64"/>
      <c r="AH4" s="64"/>
      <c r="AI4" s="64"/>
      <c r="AJ4" s="64"/>
      <c r="AK4" s="64"/>
      <c r="AL4" s="65"/>
      <c r="AM4" s="77" t="str">
        <f>C30</f>
        <v>熊本県立大学</v>
      </c>
      <c r="AN4" s="64"/>
      <c r="AO4" s="64"/>
      <c r="AP4" s="64"/>
      <c r="AQ4" s="64"/>
      <c r="AR4" s="64"/>
      <c r="AS4" s="65"/>
      <c r="AT4" s="29" t="s">
        <v>0</v>
      </c>
      <c r="AU4" s="30" t="s">
        <v>1</v>
      </c>
      <c r="AV4" s="31" t="s">
        <v>2</v>
      </c>
      <c r="AW4" s="32" t="s">
        <v>3</v>
      </c>
      <c r="AX4" s="33" t="s">
        <v>4</v>
      </c>
    </row>
    <row r="5" spans="2:50" ht="12.75" customHeight="1" x14ac:dyDescent="0.15">
      <c r="B5" s="34"/>
      <c r="C5" s="66" t="s">
        <v>27</v>
      </c>
      <c r="D5" s="35"/>
      <c r="E5" s="15"/>
      <c r="F5" s="15"/>
      <c r="G5" s="15"/>
      <c r="H5" s="15"/>
      <c r="I5" s="15"/>
      <c r="J5" s="36"/>
      <c r="K5" s="35" t="str">
        <f>IF(OR(K7&gt;=2,Q7&gt;=2),IF(K7&gt;Q7,"○","●"),"-")</f>
        <v>●</v>
      </c>
      <c r="L5" s="15"/>
      <c r="M5" s="15"/>
      <c r="N5" s="15"/>
      <c r="O5" s="15"/>
      <c r="P5" s="15"/>
      <c r="Q5" s="36"/>
      <c r="R5" s="35" t="str">
        <f>IF(OR(R7&gt;=2,X7&gt;=2),IF(R7&gt;X7,"○","●"),"-")</f>
        <v>●</v>
      </c>
      <c r="S5" s="15"/>
      <c r="T5" s="15"/>
      <c r="U5" s="15"/>
      <c r="V5" s="15"/>
      <c r="W5" s="15"/>
      <c r="X5" s="36"/>
      <c r="Y5" s="35" t="str">
        <f>IF(OR(Y7&gt;=2,AE7&gt;=2),IF(Y7&gt;AE7,"○","●"),"-")</f>
        <v>●</v>
      </c>
      <c r="Z5" s="15"/>
      <c r="AA5" s="15"/>
      <c r="AB5" s="15"/>
      <c r="AC5" s="15"/>
      <c r="AD5" s="15"/>
      <c r="AE5" s="36"/>
      <c r="AF5" s="35" t="str">
        <f>IF(OR(AF7&gt;=2,AL7&gt;=2),IF(AF7&gt;AL7,"○","●"),"-")</f>
        <v>●</v>
      </c>
      <c r="AG5" s="15"/>
      <c r="AH5" s="15"/>
      <c r="AI5" s="15"/>
      <c r="AJ5" s="15"/>
      <c r="AK5" s="15"/>
      <c r="AL5" s="36"/>
      <c r="AM5" s="35" t="str">
        <f>IF(OR(AM7&gt;=2,AS7&gt;=2),IF(AM7&gt;AS7,"○","●"),"-")</f>
        <v>●</v>
      </c>
      <c r="AN5" s="15"/>
      <c r="AO5" s="15"/>
      <c r="AP5" s="15"/>
      <c r="AQ5" s="15"/>
      <c r="AR5" s="15"/>
      <c r="AS5" s="36"/>
      <c r="AT5" s="69">
        <f>COUNTIF(D5:AS5,"○")</f>
        <v>0</v>
      </c>
      <c r="AU5" s="69">
        <f>COUNTIF(D5:AS5,"●")</f>
        <v>5</v>
      </c>
      <c r="AV5" s="69">
        <f>D7+K7+R7+Y7+AF7+AM7</f>
        <v>2</v>
      </c>
      <c r="AW5" s="69">
        <f>J7+Q7+X7+AE7+AL7+AS7</f>
        <v>10</v>
      </c>
      <c r="AX5" s="73">
        <v>6</v>
      </c>
    </row>
    <row r="6" spans="2:50" ht="12.75" customHeight="1" x14ac:dyDescent="0.15">
      <c r="B6" s="34"/>
      <c r="C6" s="67"/>
      <c r="D6" s="35"/>
      <c r="E6" s="15"/>
      <c r="F6" s="15"/>
      <c r="G6" s="15"/>
      <c r="H6" s="15"/>
      <c r="I6" s="15"/>
      <c r="J6" s="36"/>
      <c r="K6" s="15"/>
      <c r="L6" s="15">
        <f>IF(M6&gt;O6,1,0)</f>
        <v>0</v>
      </c>
      <c r="M6" s="48">
        <v>18</v>
      </c>
      <c r="N6" s="47" t="str">
        <f>IF(M6="","","－")</f>
        <v>－</v>
      </c>
      <c r="O6" s="48">
        <v>25</v>
      </c>
      <c r="P6" s="47">
        <f>IF(M6&lt;O6,1,0)</f>
        <v>1</v>
      </c>
      <c r="Q6" s="14"/>
      <c r="R6" s="47"/>
      <c r="S6" s="47">
        <f>IF(T6&gt;V6,1,0)</f>
        <v>0</v>
      </c>
      <c r="T6" s="48">
        <v>17</v>
      </c>
      <c r="U6" s="47" t="str">
        <f>IF(T6="","","－")</f>
        <v>－</v>
      </c>
      <c r="V6" s="48">
        <v>25</v>
      </c>
      <c r="W6" s="47">
        <f>IF(T6&lt;V6,1,0)</f>
        <v>1</v>
      </c>
      <c r="X6" s="14"/>
      <c r="Y6" s="47"/>
      <c r="Z6" s="47">
        <f>IF(AA6&gt;AC6,1,0)</f>
        <v>1</v>
      </c>
      <c r="AA6" s="48">
        <v>25</v>
      </c>
      <c r="AB6" s="47" t="str">
        <f>IF(AA6="","","－")</f>
        <v>－</v>
      </c>
      <c r="AC6" s="48">
        <v>22</v>
      </c>
      <c r="AD6" s="47">
        <f>IF(AA6&lt;AC6,1,0)</f>
        <v>0</v>
      </c>
      <c r="AE6" s="14"/>
      <c r="AF6" s="47"/>
      <c r="AG6" s="47">
        <f>IF(AH6&gt;AJ6,1,0)</f>
        <v>0</v>
      </c>
      <c r="AH6" s="48">
        <v>20</v>
      </c>
      <c r="AI6" s="47" t="str">
        <f>IF(AH6="","","－")</f>
        <v>－</v>
      </c>
      <c r="AJ6" s="48">
        <v>25</v>
      </c>
      <c r="AK6" s="47">
        <f>IF(AH6&lt;AJ6,1,0)</f>
        <v>1</v>
      </c>
      <c r="AL6" s="14"/>
      <c r="AM6" s="47"/>
      <c r="AN6" s="47">
        <f>IF(AO6&gt;AQ6,1,0)</f>
        <v>0</v>
      </c>
      <c r="AO6" s="48">
        <v>25</v>
      </c>
      <c r="AP6" s="47" t="str">
        <f>IF(AO6="","","－")</f>
        <v>－</v>
      </c>
      <c r="AQ6" s="48">
        <v>27</v>
      </c>
      <c r="AR6" s="15">
        <f>IF(AO6&lt;AQ6,1,0)</f>
        <v>1</v>
      </c>
      <c r="AS6" s="36"/>
      <c r="AT6" s="70"/>
      <c r="AU6" s="70"/>
      <c r="AV6" s="71"/>
      <c r="AW6" s="71"/>
      <c r="AX6" s="57"/>
    </row>
    <row r="7" spans="2:50" ht="12.75" customHeight="1" x14ac:dyDescent="0.15">
      <c r="B7" s="34">
        <v>1</v>
      </c>
      <c r="C7" s="67"/>
      <c r="D7" s="35"/>
      <c r="E7" s="15"/>
      <c r="F7" s="15"/>
      <c r="G7" s="15"/>
      <c r="H7" s="15"/>
      <c r="I7" s="15"/>
      <c r="J7" s="36"/>
      <c r="K7" s="35">
        <f>L6+L7+L8</f>
        <v>0</v>
      </c>
      <c r="L7" s="15">
        <f>IF(M7&gt;O7,1,0)</f>
        <v>0</v>
      </c>
      <c r="M7" s="48">
        <v>22</v>
      </c>
      <c r="N7" s="47" t="str">
        <f>IF(M7="","","－")</f>
        <v>－</v>
      </c>
      <c r="O7" s="48">
        <v>25</v>
      </c>
      <c r="P7" s="47">
        <f>IF(M7&lt;O7,1,0)</f>
        <v>1</v>
      </c>
      <c r="Q7" s="14">
        <f>P6+P7+P8</f>
        <v>2</v>
      </c>
      <c r="R7" s="2">
        <f>S6+S7+S8</f>
        <v>0</v>
      </c>
      <c r="S7" s="47">
        <f>IF(T7&gt;V7,1,0)</f>
        <v>0</v>
      </c>
      <c r="T7" s="48">
        <v>20</v>
      </c>
      <c r="U7" s="47" t="str">
        <f>IF(T7="","","－")</f>
        <v>－</v>
      </c>
      <c r="V7" s="48">
        <v>25</v>
      </c>
      <c r="W7" s="47">
        <f>IF(T7&lt;V7,1,0)</f>
        <v>1</v>
      </c>
      <c r="X7" s="14">
        <f>W6+W7+W8</f>
        <v>2</v>
      </c>
      <c r="Y7" s="2">
        <f>Z6+Z7+Z8</f>
        <v>1</v>
      </c>
      <c r="Z7" s="47">
        <f>IF(AA7&gt;AC7,1,0)</f>
        <v>0</v>
      </c>
      <c r="AA7" s="48">
        <v>23</v>
      </c>
      <c r="AB7" s="47" t="str">
        <f>IF(AA7="","","－")</f>
        <v>－</v>
      </c>
      <c r="AC7" s="48">
        <v>25</v>
      </c>
      <c r="AD7" s="47">
        <f>IF(AA7&lt;AC7,1,0)</f>
        <v>1</v>
      </c>
      <c r="AE7" s="14">
        <f>AD6+AD7+AD8</f>
        <v>2</v>
      </c>
      <c r="AF7" s="2">
        <f>AG6+AG7+AG8</f>
        <v>1</v>
      </c>
      <c r="AG7" s="47">
        <f>IF(AH7&gt;AJ7,1,0)</f>
        <v>1</v>
      </c>
      <c r="AH7" s="48">
        <v>25</v>
      </c>
      <c r="AI7" s="47" t="str">
        <f>IF(AH7="","","－")</f>
        <v>－</v>
      </c>
      <c r="AJ7" s="48">
        <v>20</v>
      </c>
      <c r="AK7" s="47">
        <f>IF(AH7&lt;AJ7,1,0)</f>
        <v>0</v>
      </c>
      <c r="AL7" s="14">
        <f>AK6+AK7+AK8</f>
        <v>2</v>
      </c>
      <c r="AM7" s="2">
        <f>AN6+AN7+AN8</f>
        <v>0</v>
      </c>
      <c r="AN7" s="47">
        <f>IF(AO7&gt;AQ7,1,0)</f>
        <v>0</v>
      </c>
      <c r="AO7" s="48">
        <v>30</v>
      </c>
      <c r="AP7" s="47" t="str">
        <f>IF(AO7="","","－")</f>
        <v>－</v>
      </c>
      <c r="AQ7" s="48">
        <v>32</v>
      </c>
      <c r="AR7" s="15">
        <f>IF(AO7&lt;AQ7,1,0)</f>
        <v>1</v>
      </c>
      <c r="AS7" s="36">
        <f>AR6+AR7+AR8</f>
        <v>2</v>
      </c>
      <c r="AT7" s="74">
        <f>SUM(M6:M8,T6:T8,F6:F8,AA6:AA8,AH6:AH8,AO6:AO8)</f>
        <v>257</v>
      </c>
      <c r="AU7" s="75"/>
      <c r="AV7" s="71"/>
      <c r="AW7" s="71"/>
      <c r="AX7" s="57"/>
    </row>
    <row r="8" spans="2:50" ht="12.75" customHeight="1" x14ac:dyDescent="0.15">
      <c r="B8" s="34"/>
      <c r="C8" s="67"/>
      <c r="D8" s="35"/>
      <c r="E8" s="15"/>
      <c r="F8" s="15"/>
      <c r="G8" s="15"/>
      <c r="H8" s="15"/>
      <c r="I8" s="15"/>
      <c r="J8" s="36"/>
      <c r="K8" s="35"/>
      <c r="L8" s="15">
        <f>IF(M8&gt;O8,1,0)</f>
        <v>0</v>
      </c>
      <c r="M8" s="48"/>
      <c r="N8" s="47" t="str">
        <f>IF(M8="","","－")</f>
        <v/>
      </c>
      <c r="O8" s="48"/>
      <c r="P8" s="47">
        <f>IF(M8&lt;O8,1,0)</f>
        <v>0</v>
      </c>
      <c r="Q8" s="14"/>
      <c r="R8" s="2"/>
      <c r="S8" s="47">
        <f>IF(T8&gt;V8,1,0)</f>
        <v>0</v>
      </c>
      <c r="T8" s="48"/>
      <c r="U8" s="47" t="str">
        <f>IF(T8="","","－")</f>
        <v/>
      </c>
      <c r="V8" s="48"/>
      <c r="W8" s="47">
        <f>IF(T8&lt;V8,1,0)</f>
        <v>0</v>
      </c>
      <c r="X8" s="14"/>
      <c r="Y8" s="2"/>
      <c r="Z8" s="47">
        <f>IF(AA8&gt;AC8,1,0)</f>
        <v>0</v>
      </c>
      <c r="AA8" s="48">
        <v>14</v>
      </c>
      <c r="AB8" s="47" t="str">
        <f>IF(AA8="","","－")</f>
        <v>－</v>
      </c>
      <c r="AC8" s="48">
        <v>25</v>
      </c>
      <c r="AD8" s="47">
        <f>IF(AA8&lt;AC8,1,0)</f>
        <v>1</v>
      </c>
      <c r="AE8" s="14"/>
      <c r="AF8" s="2"/>
      <c r="AG8" s="47">
        <f>IF(AH8&gt;AJ8,1,0)</f>
        <v>0</v>
      </c>
      <c r="AH8" s="48">
        <v>18</v>
      </c>
      <c r="AI8" s="47" t="str">
        <f>IF(AH8="","","－")</f>
        <v>－</v>
      </c>
      <c r="AJ8" s="48">
        <v>25</v>
      </c>
      <c r="AK8" s="47">
        <f>IF(AH8&lt;AJ8,1,0)</f>
        <v>1</v>
      </c>
      <c r="AL8" s="14"/>
      <c r="AM8" s="2"/>
      <c r="AN8" s="47">
        <f>IF(AO8&gt;AQ8,1,0)</f>
        <v>0</v>
      </c>
      <c r="AO8" s="48"/>
      <c r="AP8" s="47" t="str">
        <f>IF(AO8="","","－")</f>
        <v/>
      </c>
      <c r="AQ8" s="48"/>
      <c r="AR8" s="15">
        <f>IF(AO8&lt;AQ8,1,0)</f>
        <v>0</v>
      </c>
      <c r="AS8" s="36"/>
      <c r="AT8" s="74">
        <f>SUM(O6:O8,V6:V8,H6:H8,AC6:AC8,AJ6:AJ8,AQ6:AQ8)</f>
        <v>301</v>
      </c>
      <c r="AU8" s="75"/>
      <c r="AV8" s="72"/>
      <c r="AW8" s="72"/>
      <c r="AX8" s="57"/>
    </row>
    <row r="9" spans="2:50" ht="12.75" customHeight="1" x14ac:dyDescent="0.15">
      <c r="B9" s="34"/>
      <c r="C9" s="68"/>
      <c r="D9" s="37"/>
      <c r="E9" s="38"/>
      <c r="F9" s="38"/>
      <c r="G9" s="38"/>
      <c r="H9" s="38"/>
      <c r="I9" s="38"/>
      <c r="J9" s="39"/>
      <c r="K9" s="37"/>
      <c r="L9" s="38"/>
      <c r="M9" s="38"/>
      <c r="N9" s="38"/>
      <c r="O9" s="38"/>
      <c r="P9" s="38"/>
      <c r="Q9" s="39"/>
      <c r="R9" s="37"/>
      <c r="S9" s="38"/>
      <c r="T9" s="38"/>
      <c r="U9" s="38"/>
      <c r="V9" s="38"/>
      <c r="W9" s="38"/>
      <c r="X9" s="39"/>
      <c r="Y9" s="37"/>
      <c r="Z9" s="38"/>
      <c r="AA9" s="38"/>
      <c r="AB9" s="38"/>
      <c r="AC9" s="38"/>
      <c r="AD9" s="38"/>
      <c r="AE9" s="39"/>
      <c r="AF9" s="37"/>
      <c r="AG9" s="38"/>
      <c r="AH9" s="38"/>
      <c r="AI9" s="38"/>
      <c r="AJ9" s="38"/>
      <c r="AK9" s="38"/>
      <c r="AL9" s="39"/>
      <c r="AM9" s="37"/>
      <c r="AN9" s="38"/>
      <c r="AO9" s="38"/>
      <c r="AP9" s="38"/>
      <c r="AQ9" s="38"/>
      <c r="AR9" s="38"/>
      <c r="AS9" s="39"/>
      <c r="AT9" s="76">
        <f>IF(AT8&gt;0,AT7/AT8,"-")</f>
        <v>0.85382059800664456</v>
      </c>
      <c r="AU9" s="75"/>
      <c r="AV9" s="76">
        <f>IF(AW5&gt;0,AV5/AW5,"-")</f>
        <v>0.2</v>
      </c>
      <c r="AW9" s="75"/>
      <c r="AX9" s="58"/>
    </row>
    <row r="10" spans="2:50" ht="12.75" customHeight="1" x14ac:dyDescent="0.15">
      <c r="B10" s="40"/>
      <c r="C10" s="66" t="s">
        <v>28</v>
      </c>
      <c r="D10" s="15" t="str">
        <f>IF(OR(D12&gt;=2,J12&gt;=2),IF(D12&gt;J12,"○","●"),"-")</f>
        <v>○</v>
      </c>
      <c r="E10" s="41"/>
      <c r="F10" s="41"/>
      <c r="G10" s="41"/>
      <c r="H10" s="41"/>
      <c r="I10" s="41"/>
      <c r="J10" s="42"/>
      <c r="K10" s="43"/>
      <c r="L10" s="41"/>
      <c r="M10" s="41"/>
      <c r="N10" s="41"/>
      <c r="O10" s="41"/>
      <c r="P10" s="41"/>
      <c r="Q10" s="42"/>
      <c r="R10" s="35" t="str">
        <f>IF(OR(R12&gt;=2,X12&gt;=2),IF(R12&gt;X12,"○","●"),"-")</f>
        <v>○</v>
      </c>
      <c r="S10" s="15"/>
      <c r="T10" s="15"/>
      <c r="U10" s="15"/>
      <c r="V10" s="15"/>
      <c r="W10" s="15"/>
      <c r="X10" s="36"/>
      <c r="Y10" s="35" t="str">
        <f>IF(OR(Y12&gt;=2,AE12&gt;=2),IF(Y12&gt;AE12,"○","●"),"-")</f>
        <v>●</v>
      </c>
      <c r="Z10" s="15"/>
      <c r="AA10" s="15"/>
      <c r="AB10" s="15"/>
      <c r="AC10" s="15"/>
      <c r="AD10" s="15"/>
      <c r="AE10" s="36"/>
      <c r="AF10" s="35" t="str">
        <f>IF(OR(AF12&gt;=2,AL12&gt;=2),IF(AF12&gt;AL12,"○","●"),"-")</f>
        <v>●</v>
      </c>
      <c r="AG10" s="15"/>
      <c r="AH10" s="15"/>
      <c r="AI10" s="15"/>
      <c r="AJ10" s="15"/>
      <c r="AK10" s="15"/>
      <c r="AL10" s="36"/>
      <c r="AM10" s="35" t="str">
        <f>IF(OR(AM12&gt;=2,AS12&gt;=2),IF(AM12&gt;AS12,"○","●"),"-")</f>
        <v>●</v>
      </c>
      <c r="AN10" s="15"/>
      <c r="AO10" s="15"/>
      <c r="AP10" s="15"/>
      <c r="AQ10" s="15"/>
      <c r="AR10" s="15"/>
      <c r="AS10" s="36"/>
      <c r="AT10" s="69">
        <f>COUNTIF(D10:AS10,"○")</f>
        <v>2</v>
      </c>
      <c r="AU10" s="69">
        <f>COUNTIF(D10:AS10,"●")</f>
        <v>3</v>
      </c>
      <c r="AV10" s="69">
        <f>D12+K12+R12+Y12+AF12+AM12</f>
        <v>5</v>
      </c>
      <c r="AW10" s="69">
        <f>J12+Q12+X12+AE12+AL12+AS12</f>
        <v>7</v>
      </c>
      <c r="AX10" s="73">
        <v>5</v>
      </c>
    </row>
    <row r="11" spans="2:50" ht="12.75" customHeight="1" x14ac:dyDescent="0.15">
      <c r="B11" s="34"/>
      <c r="C11" s="67"/>
      <c r="D11" s="15"/>
      <c r="E11" s="15">
        <f>IF(F11&gt;H11,1,0)</f>
        <v>1</v>
      </c>
      <c r="F11" s="15">
        <f>IF(O6="","",O6)</f>
        <v>25</v>
      </c>
      <c r="G11" s="15" t="str">
        <f>IF(N6="","",N6)</f>
        <v>－</v>
      </c>
      <c r="H11" s="15">
        <f>IF(M6="","",M6)</f>
        <v>18</v>
      </c>
      <c r="I11" s="15">
        <f>IF(F11&lt;H11,1,0)</f>
        <v>0</v>
      </c>
      <c r="J11" s="36"/>
      <c r="K11" s="35"/>
      <c r="L11" s="15"/>
      <c r="M11" s="15"/>
      <c r="N11" s="15"/>
      <c r="O11" s="15"/>
      <c r="P11" s="15"/>
      <c r="Q11" s="36"/>
      <c r="R11" s="15"/>
      <c r="S11" s="15">
        <f>IF(T11&gt;V11,1,0)</f>
        <v>1</v>
      </c>
      <c r="T11" s="48">
        <v>29</v>
      </c>
      <c r="U11" s="47" t="str">
        <f>IF(T11="","","－")</f>
        <v>－</v>
      </c>
      <c r="V11" s="48">
        <v>27</v>
      </c>
      <c r="W11" s="47">
        <f>IF(T11&lt;V11,1,0)</f>
        <v>0</v>
      </c>
      <c r="X11" s="14"/>
      <c r="Y11" s="47"/>
      <c r="Z11" s="47">
        <f>IF(AA11&gt;AC11,1,0)</f>
        <v>0</v>
      </c>
      <c r="AA11" s="48">
        <v>21</v>
      </c>
      <c r="AB11" s="47" t="str">
        <f>IF(AA11="","","－")</f>
        <v>－</v>
      </c>
      <c r="AC11" s="48">
        <v>25</v>
      </c>
      <c r="AD11" s="47">
        <f>IF(AA11&lt;AC11,1,0)</f>
        <v>1</v>
      </c>
      <c r="AE11" s="14"/>
      <c r="AF11" s="47"/>
      <c r="AG11" s="47">
        <f>IF(AH11&gt;AJ11,1,0)</f>
        <v>0</v>
      </c>
      <c r="AH11" s="48">
        <v>20</v>
      </c>
      <c r="AI11" s="47" t="str">
        <f>IF(AH11="","","－")</f>
        <v>－</v>
      </c>
      <c r="AJ11" s="48">
        <v>25</v>
      </c>
      <c r="AK11" s="47">
        <f>IF(AH11&lt;AJ11,1,0)</f>
        <v>1</v>
      </c>
      <c r="AL11" s="14"/>
      <c r="AM11" s="47"/>
      <c r="AN11" s="47">
        <f>IF(AO11&gt;AQ11,1,0)</f>
        <v>0</v>
      </c>
      <c r="AO11" s="48">
        <v>19</v>
      </c>
      <c r="AP11" s="47" t="str">
        <f>IF(AO11="","","－")</f>
        <v>－</v>
      </c>
      <c r="AQ11" s="48">
        <v>25</v>
      </c>
      <c r="AR11" s="15">
        <f>IF(AO11&lt;AQ11,1,0)</f>
        <v>1</v>
      </c>
      <c r="AS11" s="36"/>
      <c r="AT11" s="70"/>
      <c r="AU11" s="70"/>
      <c r="AV11" s="71"/>
      <c r="AW11" s="71"/>
      <c r="AX11" s="57"/>
    </row>
    <row r="12" spans="2:50" ht="12.75" customHeight="1" x14ac:dyDescent="0.15">
      <c r="B12" s="34">
        <v>2</v>
      </c>
      <c r="C12" s="67"/>
      <c r="D12" s="15">
        <f>E11+E12+E13</f>
        <v>2</v>
      </c>
      <c r="E12" s="15">
        <f>IF(F12&gt;H12,1,0)</f>
        <v>1</v>
      </c>
      <c r="F12" s="15">
        <f>IF(O7="","",O7)</f>
        <v>25</v>
      </c>
      <c r="G12" s="15" t="str">
        <f>IF(N7="","",N7)</f>
        <v>－</v>
      </c>
      <c r="H12" s="15">
        <f>IF(M7="","",M7)</f>
        <v>22</v>
      </c>
      <c r="I12" s="15">
        <f>IF(F12&lt;H12,1,0)</f>
        <v>0</v>
      </c>
      <c r="J12" s="36">
        <f>I11+I12+I13</f>
        <v>0</v>
      </c>
      <c r="K12" s="35"/>
      <c r="L12" s="15"/>
      <c r="M12" s="15"/>
      <c r="N12" s="15"/>
      <c r="O12" s="15"/>
      <c r="P12" s="15"/>
      <c r="Q12" s="36"/>
      <c r="R12" s="35">
        <f>S11+S12+S13</f>
        <v>2</v>
      </c>
      <c r="S12" s="15">
        <f>IF(T12&gt;V12,1,0)</f>
        <v>0</v>
      </c>
      <c r="T12" s="48">
        <v>23</v>
      </c>
      <c r="U12" s="47" t="str">
        <f>IF(T12="","","－")</f>
        <v>－</v>
      </c>
      <c r="V12" s="48">
        <v>25</v>
      </c>
      <c r="W12" s="47">
        <f>IF(T12&lt;V12,1,0)</f>
        <v>1</v>
      </c>
      <c r="X12" s="14">
        <f>W11+W12+W13</f>
        <v>1</v>
      </c>
      <c r="Y12" s="2">
        <f>Z11+Z12+Z13</f>
        <v>0</v>
      </c>
      <c r="Z12" s="47">
        <f>IF(AA12&gt;AC12,1,0)</f>
        <v>0</v>
      </c>
      <c r="AA12" s="48">
        <v>23</v>
      </c>
      <c r="AB12" s="47" t="str">
        <f>IF(AA12="","","－")</f>
        <v>－</v>
      </c>
      <c r="AC12" s="48">
        <v>25</v>
      </c>
      <c r="AD12" s="47">
        <f>IF(AA12&lt;AC12,1,0)</f>
        <v>1</v>
      </c>
      <c r="AE12" s="14">
        <f>AD11+AD12+AD13</f>
        <v>2</v>
      </c>
      <c r="AF12" s="2">
        <f>AG11+AG12+AG13</f>
        <v>0</v>
      </c>
      <c r="AG12" s="47">
        <f>IF(AH12&gt;AJ12,1,0)</f>
        <v>0</v>
      </c>
      <c r="AH12" s="48">
        <v>21</v>
      </c>
      <c r="AI12" s="47" t="str">
        <f>IF(AH12="","","－")</f>
        <v>－</v>
      </c>
      <c r="AJ12" s="48">
        <v>25</v>
      </c>
      <c r="AK12" s="47">
        <f>IF(AH12&lt;AJ12,1,0)</f>
        <v>1</v>
      </c>
      <c r="AL12" s="14">
        <f>AK11+AK12+AK13</f>
        <v>2</v>
      </c>
      <c r="AM12" s="2">
        <f>AN11+AN12+AN13</f>
        <v>1</v>
      </c>
      <c r="AN12" s="47">
        <f>IF(AO12&gt;AQ12,1,0)</f>
        <v>1</v>
      </c>
      <c r="AO12" s="48">
        <v>25</v>
      </c>
      <c r="AP12" s="47" t="str">
        <f>IF(AO12="","","－")</f>
        <v>－</v>
      </c>
      <c r="AQ12" s="48">
        <v>23</v>
      </c>
      <c r="AR12" s="15">
        <f>IF(AO12&lt;AQ12,1,0)</f>
        <v>0</v>
      </c>
      <c r="AS12" s="36">
        <f>AR11+AR12+AR13</f>
        <v>2</v>
      </c>
      <c r="AT12" s="74">
        <f>SUM(M11:M13,T11:T13,F11:F13,AA11:AA13,AH11:AH13,AO11:AO13)</f>
        <v>275</v>
      </c>
      <c r="AU12" s="75"/>
      <c r="AV12" s="71"/>
      <c r="AW12" s="71"/>
      <c r="AX12" s="57"/>
    </row>
    <row r="13" spans="2:50" ht="12.75" customHeight="1" x14ac:dyDescent="0.15">
      <c r="B13" s="34"/>
      <c r="C13" s="67"/>
      <c r="D13" s="15"/>
      <c r="E13" s="15">
        <f>IF(F13&gt;H13,1,0)</f>
        <v>0</v>
      </c>
      <c r="F13" s="15" t="str">
        <f>IF(O8="","",O8)</f>
        <v/>
      </c>
      <c r="G13" s="15" t="str">
        <f>IF(N8="","",N8)</f>
        <v/>
      </c>
      <c r="H13" s="15" t="str">
        <f>IF(M8="","",M8)</f>
        <v/>
      </c>
      <c r="I13" s="15">
        <f>IF(F13&lt;H13,1,0)</f>
        <v>0</v>
      </c>
      <c r="J13" s="36"/>
      <c r="K13" s="35"/>
      <c r="L13" s="15"/>
      <c r="M13" s="15"/>
      <c r="N13" s="15"/>
      <c r="O13" s="15"/>
      <c r="P13" s="15"/>
      <c r="Q13" s="36"/>
      <c r="R13" s="35"/>
      <c r="S13" s="15">
        <f>IF(T13&gt;V13,1,0)</f>
        <v>1</v>
      </c>
      <c r="T13" s="48">
        <v>25</v>
      </c>
      <c r="U13" s="47" t="str">
        <f>IF(T13="","","－")</f>
        <v>－</v>
      </c>
      <c r="V13" s="48">
        <v>18</v>
      </c>
      <c r="W13" s="47">
        <f>IF(T13&lt;V13,1,0)</f>
        <v>0</v>
      </c>
      <c r="X13" s="14"/>
      <c r="Y13" s="2"/>
      <c r="Z13" s="47">
        <f>IF(AA13&gt;AC13,1,0)</f>
        <v>0</v>
      </c>
      <c r="AA13" s="48"/>
      <c r="AB13" s="47" t="str">
        <f>IF(AA13="","","－")</f>
        <v/>
      </c>
      <c r="AC13" s="48"/>
      <c r="AD13" s="47">
        <f>IF(AA13&lt;AC13,1,0)</f>
        <v>0</v>
      </c>
      <c r="AE13" s="14"/>
      <c r="AF13" s="2"/>
      <c r="AG13" s="47">
        <f>IF(AH13&gt;AJ13,1,0)</f>
        <v>0</v>
      </c>
      <c r="AH13" s="48"/>
      <c r="AI13" s="47" t="str">
        <f>IF(AH13="","","－")</f>
        <v/>
      </c>
      <c r="AJ13" s="48"/>
      <c r="AK13" s="47">
        <f>IF(AH13&lt;AJ13,1,0)</f>
        <v>0</v>
      </c>
      <c r="AL13" s="14"/>
      <c r="AM13" s="2"/>
      <c r="AN13" s="47">
        <f>IF(AO13&gt;AQ13,1,0)</f>
        <v>0</v>
      </c>
      <c r="AO13" s="48">
        <v>19</v>
      </c>
      <c r="AP13" s="47" t="str">
        <f>IF(AO13="","","－")</f>
        <v>－</v>
      </c>
      <c r="AQ13" s="48">
        <v>25</v>
      </c>
      <c r="AR13" s="15">
        <f>IF(AO13&lt;AQ13,1,0)</f>
        <v>1</v>
      </c>
      <c r="AS13" s="36"/>
      <c r="AT13" s="74">
        <f>SUM(O11:O13,V11:V13,H11:H13,AC11:AC13,AJ11:AJ13,AQ11:AQ13)</f>
        <v>283</v>
      </c>
      <c r="AU13" s="75"/>
      <c r="AV13" s="72"/>
      <c r="AW13" s="72"/>
      <c r="AX13" s="57"/>
    </row>
    <row r="14" spans="2:50" ht="12.75" customHeight="1" x14ac:dyDescent="0.15">
      <c r="B14" s="44"/>
      <c r="C14" s="68"/>
      <c r="D14" s="38"/>
      <c r="E14" s="38"/>
      <c r="F14" s="38"/>
      <c r="G14" s="38"/>
      <c r="H14" s="38"/>
      <c r="I14" s="38"/>
      <c r="J14" s="39"/>
      <c r="K14" s="37"/>
      <c r="L14" s="38"/>
      <c r="M14" s="38"/>
      <c r="N14" s="38"/>
      <c r="O14" s="38"/>
      <c r="P14" s="38"/>
      <c r="Q14" s="39"/>
      <c r="R14" s="37"/>
      <c r="S14" s="38"/>
      <c r="T14" s="38"/>
      <c r="U14" s="38"/>
      <c r="V14" s="38"/>
      <c r="W14" s="38"/>
      <c r="X14" s="39"/>
      <c r="Y14" s="37"/>
      <c r="Z14" s="38"/>
      <c r="AA14" s="38"/>
      <c r="AB14" s="38"/>
      <c r="AC14" s="38"/>
      <c r="AD14" s="38"/>
      <c r="AE14" s="39"/>
      <c r="AF14" s="37"/>
      <c r="AG14" s="38"/>
      <c r="AH14" s="38"/>
      <c r="AI14" s="38"/>
      <c r="AJ14" s="38"/>
      <c r="AK14" s="38"/>
      <c r="AL14" s="39"/>
      <c r="AM14" s="37"/>
      <c r="AN14" s="38"/>
      <c r="AO14" s="38"/>
      <c r="AP14" s="38"/>
      <c r="AQ14" s="38"/>
      <c r="AR14" s="38"/>
      <c r="AS14" s="39"/>
      <c r="AT14" s="76">
        <f>IF(AT13&gt;0,AT12/AT13,"-")</f>
        <v>0.9717314487632509</v>
      </c>
      <c r="AU14" s="75"/>
      <c r="AV14" s="76">
        <f>IF(AW10&gt;0,AV10/AW10,"-")</f>
        <v>0.7142857142857143</v>
      </c>
      <c r="AW14" s="75"/>
      <c r="AX14" s="58"/>
    </row>
    <row r="15" spans="2:50" ht="12.75" customHeight="1" x14ac:dyDescent="0.15">
      <c r="B15" s="34"/>
      <c r="C15" s="66" t="s">
        <v>29</v>
      </c>
      <c r="D15" s="15" t="str">
        <f>IF(OR(D17&gt;=2,J17&gt;=2),IF(D17&gt;J17,"○","●"),"-")</f>
        <v>○</v>
      </c>
      <c r="E15" s="41"/>
      <c r="F15" s="41"/>
      <c r="G15" s="41"/>
      <c r="H15" s="41"/>
      <c r="I15" s="41"/>
      <c r="J15" s="42"/>
      <c r="K15" s="15" t="str">
        <f>IF(OR(K17&gt;=2,Q17&gt;=2),IF(K17&gt;Q17,"○","●"),"-")</f>
        <v>●</v>
      </c>
      <c r="L15" s="41"/>
      <c r="M15" s="41"/>
      <c r="N15" s="41"/>
      <c r="O15" s="41"/>
      <c r="P15" s="41"/>
      <c r="Q15" s="42"/>
      <c r="R15" s="43"/>
      <c r="S15" s="41"/>
      <c r="T15" s="41"/>
      <c r="U15" s="41"/>
      <c r="V15" s="41"/>
      <c r="W15" s="41"/>
      <c r="X15" s="42"/>
      <c r="Y15" s="35" t="str">
        <f>IF(OR(Y17&gt;=2,AE17&gt;=2),IF(Y17&gt;AE17,"○","●"),"-")</f>
        <v>○</v>
      </c>
      <c r="Z15" s="15"/>
      <c r="AA15" s="15"/>
      <c r="AB15" s="15"/>
      <c r="AC15" s="15"/>
      <c r="AD15" s="15"/>
      <c r="AE15" s="36"/>
      <c r="AF15" s="35" t="str">
        <f>IF(OR(AF17&gt;=2,AL17&gt;=2),IF(AF17&gt;AL17,"○","●"),"-")</f>
        <v>○</v>
      </c>
      <c r="AG15" s="15"/>
      <c r="AH15" s="15"/>
      <c r="AI15" s="15"/>
      <c r="AJ15" s="15"/>
      <c r="AK15" s="15"/>
      <c r="AL15" s="36"/>
      <c r="AM15" s="35" t="str">
        <f>IF(OR(AM17&gt;=2,AS17&gt;=2),IF(AM17&gt;AS17,"○","●"),"-")</f>
        <v>●</v>
      </c>
      <c r="AN15" s="15"/>
      <c r="AO15" s="15"/>
      <c r="AP15" s="15"/>
      <c r="AQ15" s="15"/>
      <c r="AR15" s="15"/>
      <c r="AS15" s="36"/>
      <c r="AT15" s="69">
        <f>COUNTIF(D15:AS15,"○")</f>
        <v>3</v>
      </c>
      <c r="AU15" s="69">
        <f>COUNTIF(D15:AS15,"●")</f>
        <v>2</v>
      </c>
      <c r="AV15" s="69">
        <f>D17+K17+R17+Y17+AF17+AM17</f>
        <v>7</v>
      </c>
      <c r="AW15" s="69">
        <f>J17+Q17+X17+AE17+AL17+AS17</f>
        <v>5</v>
      </c>
      <c r="AX15" s="73">
        <v>2</v>
      </c>
    </row>
    <row r="16" spans="2:50" ht="12.75" customHeight="1" x14ac:dyDescent="0.15">
      <c r="B16" s="34"/>
      <c r="C16" s="67"/>
      <c r="D16" s="15"/>
      <c r="E16" s="15">
        <f>IF(F16&gt;H16,1,0)</f>
        <v>1</v>
      </c>
      <c r="F16" s="15">
        <f>IF(V6="","",V6)</f>
        <v>25</v>
      </c>
      <c r="G16" s="15" t="str">
        <f>IF(U6="","",U6)</f>
        <v>－</v>
      </c>
      <c r="H16" s="15">
        <f>IF(T6="","",T6)</f>
        <v>17</v>
      </c>
      <c r="I16" s="15">
        <f>IF(F16&lt;H16,1,0)</f>
        <v>0</v>
      </c>
      <c r="J16" s="36"/>
      <c r="K16" s="15"/>
      <c r="L16" s="15">
        <f>IF(M16&gt;O16,1,0)</f>
        <v>0</v>
      </c>
      <c r="M16" s="15">
        <f>IF(V11="","",V11)</f>
        <v>27</v>
      </c>
      <c r="N16" s="15" t="str">
        <f>IF(U11="","",U11)</f>
        <v>－</v>
      </c>
      <c r="O16" s="15">
        <f>IF(T11="","",T11)</f>
        <v>29</v>
      </c>
      <c r="P16" s="15">
        <f>IF(M16&lt;O16,1,0)</f>
        <v>1</v>
      </c>
      <c r="Q16" s="36"/>
      <c r="R16" s="35"/>
      <c r="S16" s="15"/>
      <c r="T16" s="15"/>
      <c r="U16" s="15"/>
      <c r="V16" s="15"/>
      <c r="W16" s="15"/>
      <c r="X16" s="36"/>
      <c r="Y16" s="15"/>
      <c r="Z16" s="15">
        <f>IF(AA16&gt;AC16,1,0)</f>
        <v>0</v>
      </c>
      <c r="AA16" s="48">
        <v>15</v>
      </c>
      <c r="AB16" s="47" t="str">
        <f>IF(AA16="","","－")</f>
        <v>－</v>
      </c>
      <c r="AC16" s="48">
        <v>25</v>
      </c>
      <c r="AD16" s="47">
        <f>IF(AA16&lt;AC16,1,0)</f>
        <v>1</v>
      </c>
      <c r="AE16" s="14"/>
      <c r="AF16" s="47"/>
      <c r="AG16" s="47">
        <f>IF(AH16&gt;AJ16,1,0)</f>
        <v>1</v>
      </c>
      <c r="AH16" s="48">
        <v>25</v>
      </c>
      <c r="AI16" s="47" t="str">
        <f>IF(AH16="","","－")</f>
        <v>－</v>
      </c>
      <c r="AJ16" s="48">
        <v>23</v>
      </c>
      <c r="AK16" s="47">
        <f>IF(AH16&lt;AJ16,1,0)</f>
        <v>0</v>
      </c>
      <c r="AL16" s="14"/>
      <c r="AM16" s="47"/>
      <c r="AN16" s="47">
        <f>IF(AO16&gt;AQ16,1,0)</f>
        <v>0</v>
      </c>
      <c r="AO16" s="48">
        <v>23</v>
      </c>
      <c r="AP16" s="47" t="str">
        <f>IF(AO16="","","－")</f>
        <v>－</v>
      </c>
      <c r="AQ16" s="48">
        <v>25</v>
      </c>
      <c r="AR16" s="15">
        <f>IF(AO16&lt;AQ16,1,0)</f>
        <v>1</v>
      </c>
      <c r="AS16" s="36"/>
      <c r="AT16" s="70"/>
      <c r="AU16" s="70"/>
      <c r="AV16" s="71"/>
      <c r="AW16" s="71"/>
      <c r="AX16" s="57"/>
    </row>
    <row r="17" spans="2:50" ht="12.75" customHeight="1" x14ac:dyDescent="0.15">
      <c r="B17" s="34">
        <v>3</v>
      </c>
      <c r="C17" s="67"/>
      <c r="D17" s="15">
        <f>E16+E17+E18</f>
        <v>2</v>
      </c>
      <c r="E17" s="15">
        <f>IF(F17&gt;H17,1,0)</f>
        <v>1</v>
      </c>
      <c r="F17" s="15">
        <f>IF(V7="","",V7)</f>
        <v>25</v>
      </c>
      <c r="G17" s="15" t="str">
        <f>IF(U7="","",U7)</f>
        <v>－</v>
      </c>
      <c r="H17" s="15">
        <f>IF(T7="","",T7)</f>
        <v>20</v>
      </c>
      <c r="I17" s="15">
        <f>IF(F17&lt;H17,1,0)</f>
        <v>0</v>
      </c>
      <c r="J17" s="36">
        <f>I16+I17+I18</f>
        <v>0</v>
      </c>
      <c r="K17" s="15">
        <f>L16+L17+L18</f>
        <v>1</v>
      </c>
      <c r="L17" s="15">
        <f>IF(M17&gt;O17,1,0)</f>
        <v>1</v>
      </c>
      <c r="M17" s="15">
        <f>IF(V12="","",V12)</f>
        <v>25</v>
      </c>
      <c r="N17" s="15" t="str">
        <f>IF(U12="","",U12)</f>
        <v>－</v>
      </c>
      <c r="O17" s="15">
        <f>IF(T12="","",T12)</f>
        <v>23</v>
      </c>
      <c r="P17" s="15">
        <f>IF(M17&lt;O17,1,0)</f>
        <v>0</v>
      </c>
      <c r="Q17" s="36">
        <f>P16+P17+P18</f>
        <v>2</v>
      </c>
      <c r="R17" s="35"/>
      <c r="S17" s="15"/>
      <c r="T17" s="15"/>
      <c r="U17" s="15"/>
      <c r="V17" s="15"/>
      <c r="W17" s="15"/>
      <c r="X17" s="36"/>
      <c r="Y17" s="35">
        <f>Z16+Z17+Z18</f>
        <v>2</v>
      </c>
      <c r="Z17" s="15">
        <f>IF(AA17&gt;AC17,1,0)</f>
        <v>1</v>
      </c>
      <c r="AA17" s="48">
        <v>25</v>
      </c>
      <c r="AB17" s="47" t="str">
        <f>IF(AA17="","","－")</f>
        <v>－</v>
      </c>
      <c r="AC17" s="48">
        <v>17</v>
      </c>
      <c r="AD17" s="47">
        <f>IF(AA17&lt;AC17,1,0)</f>
        <v>0</v>
      </c>
      <c r="AE17" s="14">
        <f>AD16+AD17+AD18</f>
        <v>1</v>
      </c>
      <c r="AF17" s="2">
        <f>AG16+AG17+AG18</f>
        <v>2</v>
      </c>
      <c r="AG17" s="47">
        <f>IF(AH17&gt;AJ17,1,0)</f>
        <v>1</v>
      </c>
      <c r="AH17" s="48">
        <v>25</v>
      </c>
      <c r="AI17" s="47" t="str">
        <f>IF(AH17="","","－")</f>
        <v>－</v>
      </c>
      <c r="AJ17" s="48">
        <v>23</v>
      </c>
      <c r="AK17" s="47">
        <f>IF(AH17&lt;AJ17,1,0)</f>
        <v>0</v>
      </c>
      <c r="AL17" s="14">
        <f>AK16+AK17+AK18</f>
        <v>0</v>
      </c>
      <c r="AM17" s="2">
        <f>AN16+AN17+AN18</f>
        <v>0</v>
      </c>
      <c r="AN17" s="47">
        <f>IF(AO17&gt;AQ17,1,0)</f>
        <v>0</v>
      </c>
      <c r="AO17" s="48">
        <v>17</v>
      </c>
      <c r="AP17" s="47" t="str">
        <f>IF(AO17="","","－")</f>
        <v>－</v>
      </c>
      <c r="AQ17" s="48">
        <v>25</v>
      </c>
      <c r="AR17" s="15">
        <f>IF(AO17&lt;AQ17,1,0)</f>
        <v>1</v>
      </c>
      <c r="AS17" s="36">
        <f>AR16+AR17+AR18</f>
        <v>2</v>
      </c>
      <c r="AT17" s="74">
        <f>SUM(M16:M18,T16:T18,F16:F18,AA16:AA18,AH16:AH18,AO16:AO18)</f>
        <v>275</v>
      </c>
      <c r="AU17" s="75"/>
      <c r="AV17" s="71"/>
      <c r="AW17" s="71"/>
      <c r="AX17" s="57"/>
    </row>
    <row r="18" spans="2:50" ht="12.75" customHeight="1" x14ac:dyDescent="0.15">
      <c r="B18" s="34"/>
      <c r="C18" s="67"/>
      <c r="D18" s="15"/>
      <c r="E18" s="15">
        <f>IF(F18&gt;H18,1,0)</f>
        <v>0</v>
      </c>
      <c r="F18" s="15" t="str">
        <f>IF(V8="","",V8)</f>
        <v/>
      </c>
      <c r="G18" s="15" t="str">
        <f>IF(U8="","",U8)</f>
        <v/>
      </c>
      <c r="H18" s="15" t="str">
        <f>IF(T8="","",T8)</f>
        <v/>
      </c>
      <c r="I18" s="15">
        <f>IF(F18&lt;H18,1,0)</f>
        <v>0</v>
      </c>
      <c r="J18" s="36"/>
      <c r="K18" s="15"/>
      <c r="L18" s="15">
        <f>IF(M18&gt;O18,1,0)</f>
        <v>0</v>
      </c>
      <c r="M18" s="15">
        <f>IF(V13="","",V13)</f>
        <v>18</v>
      </c>
      <c r="N18" s="15" t="str">
        <f>IF(U13="","",U13)</f>
        <v>－</v>
      </c>
      <c r="O18" s="15">
        <f>IF(T13="","",T13)</f>
        <v>25</v>
      </c>
      <c r="P18" s="15">
        <f>IF(M18&lt;O18,1,0)</f>
        <v>1</v>
      </c>
      <c r="Q18" s="36"/>
      <c r="R18" s="35"/>
      <c r="S18" s="15"/>
      <c r="T18" s="15"/>
      <c r="U18" s="15"/>
      <c r="V18" s="15"/>
      <c r="W18" s="15"/>
      <c r="X18" s="36"/>
      <c r="Y18" s="35"/>
      <c r="Z18" s="15">
        <f>IF(AA18&gt;AC18,1,0)</f>
        <v>1</v>
      </c>
      <c r="AA18" s="48">
        <v>25</v>
      </c>
      <c r="AB18" s="47" t="str">
        <f>IF(AA18="","","－")</f>
        <v>－</v>
      </c>
      <c r="AC18" s="48">
        <v>23</v>
      </c>
      <c r="AD18" s="47">
        <f>IF(AA18&lt;AC18,1,0)</f>
        <v>0</v>
      </c>
      <c r="AE18" s="14"/>
      <c r="AF18" s="2"/>
      <c r="AG18" s="47">
        <f>IF(AH18&gt;AJ18,1,0)</f>
        <v>0</v>
      </c>
      <c r="AH18" s="48"/>
      <c r="AI18" s="47" t="str">
        <f>IF(AH18="","","－")</f>
        <v/>
      </c>
      <c r="AJ18" s="48"/>
      <c r="AK18" s="47">
        <f>IF(AH18&lt;AJ18,1,0)</f>
        <v>0</v>
      </c>
      <c r="AL18" s="14"/>
      <c r="AM18" s="2"/>
      <c r="AN18" s="47">
        <f>IF(AO18&gt;AQ18,1,0)</f>
        <v>0</v>
      </c>
      <c r="AO18" s="48"/>
      <c r="AP18" s="47" t="str">
        <f>IF(AO18="","","－")</f>
        <v/>
      </c>
      <c r="AQ18" s="48"/>
      <c r="AR18" s="15">
        <f>IF(AO18&lt;AQ18,1,0)</f>
        <v>0</v>
      </c>
      <c r="AS18" s="36"/>
      <c r="AT18" s="74">
        <f>SUM(O16:O18,V16:V18,H16:H18,AC16:AC18,AJ16:AJ18,AQ16:AQ18)</f>
        <v>275</v>
      </c>
      <c r="AU18" s="75"/>
      <c r="AV18" s="72"/>
      <c r="AW18" s="72"/>
      <c r="AX18" s="57"/>
    </row>
    <row r="19" spans="2:50" ht="12.75" customHeight="1" x14ac:dyDescent="0.15">
      <c r="B19" s="34"/>
      <c r="C19" s="68"/>
      <c r="D19" s="38"/>
      <c r="E19" s="38"/>
      <c r="F19" s="38"/>
      <c r="G19" s="38"/>
      <c r="H19" s="38"/>
      <c r="I19" s="38"/>
      <c r="J19" s="39"/>
      <c r="K19" s="38"/>
      <c r="L19" s="38"/>
      <c r="M19" s="38"/>
      <c r="N19" s="38"/>
      <c r="O19" s="38"/>
      <c r="P19" s="38"/>
      <c r="Q19" s="39"/>
      <c r="R19" s="37"/>
      <c r="S19" s="38"/>
      <c r="T19" s="38"/>
      <c r="U19" s="38"/>
      <c r="V19" s="38"/>
      <c r="W19" s="38"/>
      <c r="X19" s="39"/>
      <c r="Y19" s="37"/>
      <c r="Z19" s="38"/>
      <c r="AA19" s="38"/>
      <c r="AB19" s="38"/>
      <c r="AC19" s="45"/>
      <c r="AD19" s="38"/>
      <c r="AE19" s="39"/>
      <c r="AF19" s="37"/>
      <c r="AG19" s="38"/>
      <c r="AH19" s="38"/>
      <c r="AI19" s="38"/>
      <c r="AJ19" s="38"/>
      <c r="AK19" s="38"/>
      <c r="AL19" s="39"/>
      <c r="AM19" s="37"/>
      <c r="AN19" s="38"/>
      <c r="AO19" s="38"/>
      <c r="AP19" s="38"/>
      <c r="AQ19" s="38"/>
      <c r="AR19" s="38"/>
      <c r="AS19" s="39"/>
      <c r="AT19" s="76">
        <f>IF(AT18&gt;0,AT17/AT18,"-")</f>
        <v>1</v>
      </c>
      <c r="AU19" s="75"/>
      <c r="AV19" s="76">
        <f>IF(AW15&gt;0,AV15/AW15,"-")</f>
        <v>1.4</v>
      </c>
      <c r="AW19" s="75"/>
      <c r="AX19" s="58"/>
    </row>
    <row r="20" spans="2:50" ht="12.75" customHeight="1" x14ac:dyDescent="0.15">
      <c r="B20" s="40"/>
      <c r="C20" s="66" t="s">
        <v>30</v>
      </c>
      <c r="D20" s="15" t="str">
        <f>IF(OR(D22&gt;=2,J22&gt;=2),IF(D22&gt;J22,"○","●"),"-")</f>
        <v>○</v>
      </c>
      <c r="E20" s="41"/>
      <c r="F20" s="41"/>
      <c r="G20" s="41"/>
      <c r="H20" s="41"/>
      <c r="I20" s="41"/>
      <c r="J20" s="42"/>
      <c r="K20" s="15" t="str">
        <f>IF(OR(K22&gt;=2,Q22&gt;=2),IF(K22&gt;Q22,"○","●"),"-")</f>
        <v>○</v>
      </c>
      <c r="L20" s="41"/>
      <c r="M20" s="41"/>
      <c r="N20" s="41"/>
      <c r="O20" s="41"/>
      <c r="P20" s="41"/>
      <c r="Q20" s="42"/>
      <c r="R20" s="15" t="str">
        <f>IF(OR(R22&gt;=2,X22&gt;=2),IF(R22&gt;X22,"○","●"),"-")</f>
        <v>●</v>
      </c>
      <c r="S20" s="41"/>
      <c r="T20" s="41"/>
      <c r="U20" s="41"/>
      <c r="V20" s="41"/>
      <c r="W20" s="41"/>
      <c r="X20" s="42"/>
      <c r="Y20" s="43"/>
      <c r="Z20" s="41"/>
      <c r="AA20" s="41"/>
      <c r="AB20" s="41"/>
      <c r="AC20" s="41"/>
      <c r="AD20" s="41"/>
      <c r="AE20" s="42"/>
      <c r="AF20" s="35" t="str">
        <f>IF(OR(AF22&gt;=2,AL22&gt;=2),IF(AF22&gt;AL22,"○","●"),"-")</f>
        <v>●</v>
      </c>
      <c r="AG20" s="15"/>
      <c r="AH20" s="15"/>
      <c r="AI20" s="15"/>
      <c r="AJ20" s="15"/>
      <c r="AK20" s="15"/>
      <c r="AL20" s="36"/>
      <c r="AM20" s="35" t="str">
        <f>IF(OR(AM22&gt;=2,AS22&gt;=2),IF(AM22&gt;AS22,"○","●"),"-")</f>
        <v>●</v>
      </c>
      <c r="AN20" s="15"/>
      <c r="AO20" s="15"/>
      <c r="AP20" s="15"/>
      <c r="AQ20" s="15"/>
      <c r="AR20" s="15"/>
      <c r="AS20" s="36"/>
      <c r="AT20" s="69">
        <f>COUNTIF(D20:AS20,"○")</f>
        <v>2</v>
      </c>
      <c r="AU20" s="69">
        <f>COUNTIF(D20:AS20,"●")</f>
        <v>3</v>
      </c>
      <c r="AV20" s="69">
        <f>D22+K22+R22+Y22+AF22+AM22</f>
        <v>7</v>
      </c>
      <c r="AW20" s="69">
        <f>J22+Q22+X22+AE22+AL22+AS22</f>
        <v>7</v>
      </c>
      <c r="AX20" s="73">
        <v>4</v>
      </c>
    </row>
    <row r="21" spans="2:50" ht="12.75" customHeight="1" x14ac:dyDescent="0.15">
      <c r="B21" s="34"/>
      <c r="C21" s="67"/>
      <c r="D21" s="25"/>
      <c r="E21" s="15">
        <f>IF(F21&gt;H21,1,0)</f>
        <v>0</v>
      </c>
      <c r="F21" s="15">
        <f>IF(AC6="","",AC6)</f>
        <v>22</v>
      </c>
      <c r="G21" s="15" t="str">
        <f>IF(AB6="","",AB6)</f>
        <v>－</v>
      </c>
      <c r="H21" s="15">
        <f>IF(AA6="","",AA6)</f>
        <v>25</v>
      </c>
      <c r="I21" s="15">
        <f>IF(F21&lt;H21,1,0)</f>
        <v>1</v>
      </c>
      <c r="J21" s="36"/>
      <c r="K21" s="15"/>
      <c r="L21" s="15">
        <f>IF(M21&gt;O21,1,0)</f>
        <v>1</v>
      </c>
      <c r="M21" s="15">
        <f>IF(AC11="","",AC11)</f>
        <v>25</v>
      </c>
      <c r="N21" s="15" t="str">
        <f>IF(AB11="","",AB11)</f>
        <v>－</v>
      </c>
      <c r="O21" s="15">
        <f>IF(AA11="","",AA11)</f>
        <v>21</v>
      </c>
      <c r="P21" s="15">
        <f>IF(M21&lt;O21,1,0)</f>
        <v>0</v>
      </c>
      <c r="Q21" s="36"/>
      <c r="R21" s="15"/>
      <c r="S21" s="15">
        <f>IF(T21&gt;V21,1,0)</f>
        <v>1</v>
      </c>
      <c r="T21" s="15">
        <f>IF(AC16="","",AC16)</f>
        <v>25</v>
      </c>
      <c r="U21" s="15" t="str">
        <f>IF(AB16="","",AB16)</f>
        <v>－</v>
      </c>
      <c r="V21" s="15">
        <f>IF(AA16="","",AA16)</f>
        <v>15</v>
      </c>
      <c r="W21" s="15">
        <f>IF(T21&lt;V21,1,0)</f>
        <v>0</v>
      </c>
      <c r="X21" s="36"/>
      <c r="Y21" s="35"/>
      <c r="Z21" s="15"/>
      <c r="AA21" s="15"/>
      <c r="AB21" s="15"/>
      <c r="AC21" s="15"/>
      <c r="AD21" s="15"/>
      <c r="AE21" s="36"/>
      <c r="AF21" s="15"/>
      <c r="AG21" s="15">
        <f>IF(AH21&gt;AJ21,1,0)</f>
        <v>0</v>
      </c>
      <c r="AH21" s="48">
        <v>21</v>
      </c>
      <c r="AI21" s="47" t="str">
        <f>IF(AH21="","","－")</f>
        <v>－</v>
      </c>
      <c r="AJ21" s="48">
        <v>25</v>
      </c>
      <c r="AK21" s="47">
        <f>IF(AH21&lt;AJ21,1,0)</f>
        <v>1</v>
      </c>
      <c r="AL21" s="14"/>
      <c r="AM21" s="47"/>
      <c r="AN21" s="47">
        <f>IF(AO21&gt;AQ21,1,0)</f>
        <v>1</v>
      </c>
      <c r="AO21" s="48">
        <v>25</v>
      </c>
      <c r="AP21" s="47" t="str">
        <f>IF(AO21="","","－")</f>
        <v>－</v>
      </c>
      <c r="AQ21" s="48">
        <v>21</v>
      </c>
      <c r="AR21" s="15">
        <f>IF(AO21&lt;AQ21,1,0)</f>
        <v>0</v>
      </c>
      <c r="AS21" s="36"/>
      <c r="AT21" s="70"/>
      <c r="AU21" s="70"/>
      <c r="AV21" s="71"/>
      <c r="AW21" s="71"/>
      <c r="AX21" s="57"/>
    </row>
    <row r="22" spans="2:50" ht="12.75" customHeight="1" x14ac:dyDescent="0.15">
      <c r="B22" s="34">
        <v>4</v>
      </c>
      <c r="C22" s="67"/>
      <c r="D22" s="15">
        <f>E21+E22+E23</f>
        <v>2</v>
      </c>
      <c r="E22" s="15">
        <f>IF(F22&gt;H22,1,0)</f>
        <v>1</v>
      </c>
      <c r="F22" s="15">
        <f>IF(AC7="","",AC7)</f>
        <v>25</v>
      </c>
      <c r="G22" s="15" t="str">
        <f>IF(AB7="","",AB7)</f>
        <v>－</v>
      </c>
      <c r="H22" s="15">
        <f>IF(AA7="","",AA7)</f>
        <v>23</v>
      </c>
      <c r="I22" s="15">
        <f>IF(F22&lt;H22,1,0)</f>
        <v>0</v>
      </c>
      <c r="J22" s="36">
        <f>I21+I22+I23</f>
        <v>1</v>
      </c>
      <c r="K22" s="15">
        <f>L21+L22+L23</f>
        <v>2</v>
      </c>
      <c r="L22" s="15">
        <f>IF(M22&gt;O22,1,0)</f>
        <v>1</v>
      </c>
      <c r="M22" s="15">
        <f>IF(AC12="","",AC12)</f>
        <v>25</v>
      </c>
      <c r="N22" s="15" t="str">
        <f>IF(AB12="","",AB12)</f>
        <v>－</v>
      </c>
      <c r="O22" s="15">
        <f>IF(AA12="","",AA12)</f>
        <v>23</v>
      </c>
      <c r="P22" s="15">
        <f>IF(M22&lt;O22,1,0)</f>
        <v>0</v>
      </c>
      <c r="Q22" s="36">
        <f>P21+P22+P23</f>
        <v>0</v>
      </c>
      <c r="R22" s="15">
        <f>S21+S22+S23</f>
        <v>1</v>
      </c>
      <c r="S22" s="15">
        <f>IF(T22&gt;V22,1,0)</f>
        <v>0</v>
      </c>
      <c r="T22" s="15">
        <f>IF(AC17="","",AC17)</f>
        <v>17</v>
      </c>
      <c r="U22" s="15" t="str">
        <f>IF(AB17="","",AB17)</f>
        <v>－</v>
      </c>
      <c r="V22" s="15">
        <f>IF(AA17="","",AA17)</f>
        <v>25</v>
      </c>
      <c r="W22" s="15">
        <f>IF(T22&lt;V22,1,0)</f>
        <v>1</v>
      </c>
      <c r="X22" s="36">
        <f>W21+W22+W23</f>
        <v>2</v>
      </c>
      <c r="Y22" s="35"/>
      <c r="Z22" s="15"/>
      <c r="AA22" s="15"/>
      <c r="AB22" s="15"/>
      <c r="AC22" s="15"/>
      <c r="AD22" s="15"/>
      <c r="AE22" s="36"/>
      <c r="AF22" s="35">
        <f>AG21+AG22+AG23</f>
        <v>1</v>
      </c>
      <c r="AG22" s="15">
        <f>IF(AH22&gt;AJ22,1,0)</f>
        <v>1</v>
      </c>
      <c r="AH22" s="48">
        <v>27</v>
      </c>
      <c r="AI22" s="47" t="str">
        <f>IF(AH22="","","－")</f>
        <v>－</v>
      </c>
      <c r="AJ22" s="48">
        <v>25</v>
      </c>
      <c r="AK22" s="47">
        <f>IF(AH22&lt;AJ22,1,0)</f>
        <v>0</v>
      </c>
      <c r="AL22" s="14">
        <f>AK21+AK22+AK23</f>
        <v>2</v>
      </c>
      <c r="AM22" s="2">
        <f>AN21+AN22+AN23</f>
        <v>1</v>
      </c>
      <c r="AN22" s="47">
        <f>IF(AO22&gt;AQ22,1,0)</f>
        <v>0</v>
      </c>
      <c r="AO22" s="48">
        <v>25</v>
      </c>
      <c r="AP22" s="47" t="str">
        <f>IF(AO22="","","－")</f>
        <v>－</v>
      </c>
      <c r="AQ22" s="48">
        <v>27</v>
      </c>
      <c r="AR22" s="15">
        <f>IF(AO22&lt;AQ22,1,0)</f>
        <v>1</v>
      </c>
      <c r="AS22" s="36">
        <f>AR21+AR22+AR23</f>
        <v>2</v>
      </c>
      <c r="AT22" s="74">
        <f>SUM(M21:M23,T21:T23,F21:F23,AA21:AA23,AH21:AH23,AO21:AO23)</f>
        <v>328</v>
      </c>
      <c r="AU22" s="75"/>
      <c r="AV22" s="71"/>
      <c r="AW22" s="71"/>
      <c r="AX22" s="57"/>
    </row>
    <row r="23" spans="2:50" ht="12.75" customHeight="1" x14ac:dyDescent="0.15">
      <c r="B23" s="34"/>
      <c r="C23" s="67"/>
      <c r="D23" s="15"/>
      <c r="E23" s="15">
        <f>IF(F23&gt;H23,1,0)</f>
        <v>1</v>
      </c>
      <c r="F23" s="15">
        <f>IF(AC8="","",AC8)</f>
        <v>25</v>
      </c>
      <c r="G23" s="15" t="str">
        <f>IF(AB8="","",AB8)</f>
        <v>－</v>
      </c>
      <c r="H23" s="15">
        <f>IF(AA8="","",AA8)</f>
        <v>14</v>
      </c>
      <c r="I23" s="15">
        <f>IF(F23&lt;H23,1,0)</f>
        <v>0</v>
      </c>
      <c r="J23" s="36"/>
      <c r="K23" s="15"/>
      <c r="L23" s="15">
        <f>IF(M23&gt;O23,1,0)</f>
        <v>0</v>
      </c>
      <c r="M23" s="15" t="str">
        <f>IF(AC13="","",AC13)</f>
        <v/>
      </c>
      <c r="N23" s="15" t="str">
        <f>IF(AB13="","",AB13)</f>
        <v/>
      </c>
      <c r="O23" s="15" t="str">
        <f>IF(AA13="","",AA13)</f>
        <v/>
      </c>
      <c r="P23" s="15">
        <f>IF(M23&lt;O23,1,0)</f>
        <v>0</v>
      </c>
      <c r="Q23" s="36"/>
      <c r="R23" s="15"/>
      <c r="S23" s="15">
        <f>IF(T23&gt;V23,1,0)</f>
        <v>0</v>
      </c>
      <c r="T23" s="15">
        <f>IF(AC18="","",AC18)</f>
        <v>23</v>
      </c>
      <c r="U23" s="15" t="str">
        <f>IF(AB18="","",AB18)</f>
        <v>－</v>
      </c>
      <c r="V23" s="15">
        <f>IF(AA18="","",AA18)</f>
        <v>25</v>
      </c>
      <c r="W23" s="15">
        <f>IF(T23&lt;V23,1,0)</f>
        <v>1</v>
      </c>
      <c r="X23" s="36"/>
      <c r="Y23" s="35"/>
      <c r="Z23" s="15"/>
      <c r="AA23" s="15"/>
      <c r="AB23" s="15"/>
      <c r="AC23" s="15"/>
      <c r="AD23" s="15"/>
      <c r="AE23" s="36"/>
      <c r="AF23" s="35"/>
      <c r="AG23" s="15">
        <f>IF(AH23&gt;AJ23,1,0)</f>
        <v>0</v>
      </c>
      <c r="AH23" s="48">
        <v>25</v>
      </c>
      <c r="AI23" s="47" t="str">
        <f>IF(AH23="","","－")</f>
        <v>－</v>
      </c>
      <c r="AJ23" s="48">
        <v>27</v>
      </c>
      <c r="AK23" s="47">
        <f>IF(AH23&lt;AJ23,1,0)</f>
        <v>1</v>
      </c>
      <c r="AL23" s="14"/>
      <c r="AM23" s="2"/>
      <c r="AN23" s="47">
        <f>IF(AO23&gt;AQ23,1,0)</f>
        <v>0</v>
      </c>
      <c r="AO23" s="48">
        <v>18</v>
      </c>
      <c r="AP23" s="47" t="str">
        <f>IF(AO23="","","－")</f>
        <v>－</v>
      </c>
      <c r="AQ23" s="48">
        <v>25</v>
      </c>
      <c r="AR23" s="15">
        <f>IF(AO23&lt;AQ23,1,0)</f>
        <v>1</v>
      </c>
      <c r="AS23" s="36"/>
      <c r="AT23" s="74">
        <f>SUM(O21:O23,V21:V23,H21:H23,AC21:AC23,AJ21:AJ23,AQ21:AQ23)</f>
        <v>321</v>
      </c>
      <c r="AU23" s="75"/>
      <c r="AV23" s="72"/>
      <c r="AW23" s="72"/>
      <c r="AX23" s="57"/>
    </row>
    <row r="24" spans="2:50" ht="12.75" customHeight="1" x14ac:dyDescent="0.15">
      <c r="B24" s="44"/>
      <c r="C24" s="68"/>
      <c r="D24" s="38"/>
      <c r="E24" s="38"/>
      <c r="F24" s="38"/>
      <c r="G24" s="38"/>
      <c r="H24" s="38"/>
      <c r="I24" s="38"/>
      <c r="J24" s="39"/>
      <c r="K24" s="38"/>
      <c r="L24" s="38"/>
      <c r="M24" s="38"/>
      <c r="N24" s="38"/>
      <c r="O24" s="38"/>
      <c r="P24" s="38"/>
      <c r="Q24" s="39"/>
      <c r="R24" s="38"/>
      <c r="S24" s="38"/>
      <c r="T24" s="38"/>
      <c r="U24" s="38"/>
      <c r="V24" s="38"/>
      <c r="W24" s="38"/>
      <c r="X24" s="39"/>
      <c r="Y24" s="37"/>
      <c r="Z24" s="38"/>
      <c r="AA24" s="38"/>
      <c r="AB24" s="38"/>
      <c r="AC24" s="38"/>
      <c r="AD24" s="38"/>
      <c r="AE24" s="39"/>
      <c r="AF24" s="37"/>
      <c r="AG24" s="38"/>
      <c r="AH24" s="38"/>
      <c r="AI24" s="38"/>
      <c r="AJ24" s="38"/>
      <c r="AK24" s="38"/>
      <c r="AL24" s="39"/>
      <c r="AM24" s="37"/>
      <c r="AN24" s="38"/>
      <c r="AO24" s="38"/>
      <c r="AP24" s="38"/>
      <c r="AQ24" s="38"/>
      <c r="AR24" s="38"/>
      <c r="AS24" s="39"/>
      <c r="AT24" s="76">
        <f>IF(AT23&gt;0,AT22/AT23,"-")</f>
        <v>1.0218068535825544</v>
      </c>
      <c r="AU24" s="75"/>
      <c r="AV24" s="76">
        <f>IF(AW20&gt;0,AV20/AW20,"-")</f>
        <v>1</v>
      </c>
      <c r="AW24" s="75"/>
      <c r="AX24" s="58"/>
    </row>
    <row r="25" spans="2:50" ht="12.75" customHeight="1" x14ac:dyDescent="0.15">
      <c r="B25" s="34"/>
      <c r="C25" s="66" t="s">
        <v>31</v>
      </c>
      <c r="D25" s="15" t="str">
        <f>IF(OR(D27&gt;=2,J27&gt;=2),IF(D27&gt;J27,"○","●"),"-")</f>
        <v>○</v>
      </c>
      <c r="E25" s="41"/>
      <c r="F25" s="41"/>
      <c r="G25" s="41"/>
      <c r="H25" s="41"/>
      <c r="I25" s="41"/>
      <c r="J25" s="42"/>
      <c r="K25" s="15" t="str">
        <f>IF(OR(K27&gt;=2,Q27&gt;=2),IF(K27&gt;Q27,"○","●"),"-")</f>
        <v>○</v>
      </c>
      <c r="L25" s="41"/>
      <c r="M25" s="41"/>
      <c r="N25" s="41"/>
      <c r="O25" s="41"/>
      <c r="P25" s="41"/>
      <c r="Q25" s="42"/>
      <c r="R25" s="15" t="str">
        <f>IF(OR(R27&gt;=2,X27&gt;=2),IF(R27&gt;X27,"○","●"),"-")</f>
        <v>●</v>
      </c>
      <c r="S25" s="41"/>
      <c r="T25" s="41"/>
      <c r="U25" s="41"/>
      <c r="V25" s="41"/>
      <c r="W25" s="41"/>
      <c r="X25" s="42"/>
      <c r="Y25" s="15" t="str">
        <f>IF(OR(Y27&gt;=2,AE27&gt;=2),IF(Y27&gt;AE27,"○","●"),"-")</f>
        <v>○</v>
      </c>
      <c r="Z25" s="41"/>
      <c r="AA25" s="41"/>
      <c r="AB25" s="41"/>
      <c r="AC25" s="41"/>
      <c r="AD25" s="41"/>
      <c r="AE25" s="42"/>
      <c r="AF25" s="43"/>
      <c r="AG25" s="41"/>
      <c r="AH25" s="41"/>
      <c r="AI25" s="41"/>
      <c r="AJ25" s="41"/>
      <c r="AK25" s="41"/>
      <c r="AL25" s="42"/>
      <c r="AM25" s="35" t="str">
        <f>IF(OR(AM27&gt;=2,AS27&gt;=2),IF(AM27&gt;AS27,"○","●"),"-")</f>
        <v>●</v>
      </c>
      <c r="AN25" s="15"/>
      <c r="AO25" s="15"/>
      <c r="AP25" s="15"/>
      <c r="AQ25" s="15"/>
      <c r="AR25" s="15"/>
      <c r="AS25" s="36"/>
      <c r="AT25" s="69">
        <f>COUNTIF(D25:AS25,"○")</f>
        <v>3</v>
      </c>
      <c r="AU25" s="69">
        <f>COUNTIF(D25:AS25,"●")</f>
        <v>2</v>
      </c>
      <c r="AV25" s="69">
        <f>D27+K27+R27+Y27+AF27+AM27</f>
        <v>6</v>
      </c>
      <c r="AW25" s="69">
        <f>J27+Q27+X27+AE27+AL27+AS27</f>
        <v>6</v>
      </c>
      <c r="AX25" s="73">
        <v>3</v>
      </c>
    </row>
    <row r="26" spans="2:50" ht="12.75" customHeight="1" x14ac:dyDescent="0.15">
      <c r="B26" s="34"/>
      <c r="C26" s="67"/>
      <c r="D26" s="25"/>
      <c r="E26" s="15">
        <f>IF(F26&gt;H26,1,0)</f>
        <v>1</v>
      </c>
      <c r="F26" s="15">
        <f>IF(AJ6="","",AJ6)</f>
        <v>25</v>
      </c>
      <c r="G26" s="15" t="str">
        <f>IF(AI6="","",AI6)</f>
        <v>－</v>
      </c>
      <c r="H26" s="15">
        <f>IF(AH6="","",AH6)</f>
        <v>20</v>
      </c>
      <c r="I26" s="15">
        <f>IF(F26&lt;H26,1,0)</f>
        <v>0</v>
      </c>
      <c r="J26" s="36"/>
      <c r="K26" s="25"/>
      <c r="L26" s="15">
        <f>IF(M26&gt;O26,1,0)</f>
        <v>1</v>
      </c>
      <c r="M26" s="15">
        <f>IF(AJ11="","",AJ11)</f>
        <v>25</v>
      </c>
      <c r="N26" s="15" t="str">
        <f>IF(AI11="","",AI11)</f>
        <v>－</v>
      </c>
      <c r="O26" s="15">
        <f>IF(AH11="","",AH11)</f>
        <v>20</v>
      </c>
      <c r="P26" s="15">
        <f>IF(M26&lt;O26,1,0)</f>
        <v>0</v>
      </c>
      <c r="Q26" s="36"/>
      <c r="R26" s="15"/>
      <c r="S26" s="15">
        <f>IF(T26&gt;V26,1,0)</f>
        <v>0</v>
      </c>
      <c r="T26" s="15">
        <f>IF(AJ16="","",AJ16)</f>
        <v>23</v>
      </c>
      <c r="U26" s="15" t="str">
        <f>IF(AI16="","",AI16)</f>
        <v>－</v>
      </c>
      <c r="V26" s="15">
        <f>IF(AH16="","",AH16)</f>
        <v>25</v>
      </c>
      <c r="W26" s="15">
        <f>IF(T26&lt;V26,1,0)</f>
        <v>1</v>
      </c>
      <c r="X26" s="36"/>
      <c r="Y26" s="15"/>
      <c r="Z26" s="15">
        <f>IF(AA26&gt;AC26,1,0)</f>
        <v>1</v>
      </c>
      <c r="AA26" s="15">
        <v>25</v>
      </c>
      <c r="AB26" s="15" t="str">
        <f>IF(AI21="","",AI21)</f>
        <v>－</v>
      </c>
      <c r="AC26" s="15">
        <v>21</v>
      </c>
      <c r="AD26" s="15">
        <f>IF(AA26&lt;AC26,1,0)</f>
        <v>0</v>
      </c>
      <c r="AE26" s="36"/>
      <c r="AF26" s="35"/>
      <c r="AG26" s="15"/>
      <c r="AH26" s="15"/>
      <c r="AI26" s="15"/>
      <c r="AJ26" s="15"/>
      <c r="AK26" s="15"/>
      <c r="AL26" s="36"/>
      <c r="AM26" s="15"/>
      <c r="AN26" s="15">
        <f>IF(AO26&gt;AQ26,1,0)</f>
        <v>0</v>
      </c>
      <c r="AO26" s="48">
        <v>18</v>
      </c>
      <c r="AP26" s="47" t="str">
        <f>IF(AO26="","","－")</f>
        <v>－</v>
      </c>
      <c r="AQ26" s="48">
        <v>25</v>
      </c>
      <c r="AR26" s="15">
        <f>IF(AO26&lt;AQ26,1,0)</f>
        <v>1</v>
      </c>
      <c r="AS26" s="36"/>
      <c r="AT26" s="70"/>
      <c r="AU26" s="70"/>
      <c r="AV26" s="71"/>
      <c r="AW26" s="71"/>
      <c r="AX26" s="57"/>
    </row>
    <row r="27" spans="2:50" ht="12.75" customHeight="1" x14ac:dyDescent="0.15">
      <c r="B27" s="34">
        <v>5</v>
      </c>
      <c r="C27" s="67"/>
      <c r="D27" s="15">
        <f>E26+E27+E28</f>
        <v>2</v>
      </c>
      <c r="E27" s="15">
        <f>IF(F27&gt;H27,1,0)</f>
        <v>0</v>
      </c>
      <c r="F27" s="15">
        <f>IF(AJ7="","",AJ7)</f>
        <v>20</v>
      </c>
      <c r="G27" s="15" t="str">
        <f>IF(AI7="","",AI7)</f>
        <v>－</v>
      </c>
      <c r="H27" s="15">
        <f>IF(AH7="","",AH7)</f>
        <v>25</v>
      </c>
      <c r="I27" s="15">
        <f>IF(F27&lt;H27,1,0)</f>
        <v>1</v>
      </c>
      <c r="J27" s="36">
        <f>I26+I27+I28</f>
        <v>1</v>
      </c>
      <c r="K27" s="15">
        <f>L26+L27+L28</f>
        <v>2</v>
      </c>
      <c r="L27" s="15">
        <f>IF(M27&gt;O27,1,0)</f>
        <v>1</v>
      </c>
      <c r="M27" s="15">
        <f>IF(AJ12="","",AJ12)</f>
        <v>25</v>
      </c>
      <c r="N27" s="15" t="str">
        <f>IF(AI12="","",AI12)</f>
        <v>－</v>
      </c>
      <c r="O27" s="15">
        <f>IF(AH12="","",AH12)</f>
        <v>21</v>
      </c>
      <c r="P27" s="15">
        <f>IF(M27&lt;O27,1,0)</f>
        <v>0</v>
      </c>
      <c r="Q27" s="36">
        <f>P26+P27+P28</f>
        <v>0</v>
      </c>
      <c r="R27" s="15">
        <f>S26+S27+S28</f>
        <v>0</v>
      </c>
      <c r="S27" s="15">
        <f>IF(T27&gt;V27,1,0)</f>
        <v>0</v>
      </c>
      <c r="T27" s="15">
        <f>IF(AJ17="","",AJ17)</f>
        <v>23</v>
      </c>
      <c r="U27" s="15" t="str">
        <f>IF(AI17="","",AI17)</f>
        <v>－</v>
      </c>
      <c r="V27" s="15">
        <f>IF(AH17="","",AH17)</f>
        <v>25</v>
      </c>
      <c r="W27" s="15">
        <f>IF(T27&lt;V27,1,0)</f>
        <v>1</v>
      </c>
      <c r="X27" s="36">
        <f>W26+W27+W28</f>
        <v>2</v>
      </c>
      <c r="Y27" s="15">
        <f>Z26+Z27+Z28</f>
        <v>2</v>
      </c>
      <c r="Z27" s="15">
        <f>IF(AA27&gt;AC27,1,0)</f>
        <v>0</v>
      </c>
      <c r="AA27" s="15">
        <v>25</v>
      </c>
      <c r="AB27" s="15" t="str">
        <f>IF(AI22="","",AI22)</f>
        <v>－</v>
      </c>
      <c r="AC27" s="15">
        <v>27</v>
      </c>
      <c r="AD27" s="15">
        <f>IF(AA27&lt;AC27,1,0)</f>
        <v>1</v>
      </c>
      <c r="AE27" s="36">
        <f>AD26+AD27+AD28</f>
        <v>1</v>
      </c>
      <c r="AF27" s="35"/>
      <c r="AG27" s="15"/>
      <c r="AH27" s="15"/>
      <c r="AI27" s="15"/>
      <c r="AJ27" s="15"/>
      <c r="AK27" s="15"/>
      <c r="AL27" s="36"/>
      <c r="AM27" s="35">
        <f>AN26+AN27+AN28</f>
        <v>0</v>
      </c>
      <c r="AN27" s="15">
        <f>IF(AO27&gt;AQ27,1,0)</f>
        <v>0</v>
      </c>
      <c r="AO27" s="48">
        <v>19</v>
      </c>
      <c r="AP27" s="47" t="str">
        <f>IF(AO27="","","－")</f>
        <v>－</v>
      </c>
      <c r="AQ27" s="48">
        <v>25</v>
      </c>
      <c r="AR27" s="15">
        <f>IF(AO27&lt;AQ27,1,0)</f>
        <v>1</v>
      </c>
      <c r="AS27" s="36">
        <f>AR26+AR27+AR28</f>
        <v>2</v>
      </c>
      <c r="AT27" s="74">
        <f>SUM(M26:M28,T26:T28,F26:F28,AA26:AA28,AH26:AH28,AO26:AO28)</f>
        <v>280</v>
      </c>
      <c r="AU27" s="75"/>
      <c r="AV27" s="71"/>
      <c r="AW27" s="71"/>
      <c r="AX27" s="57"/>
    </row>
    <row r="28" spans="2:50" ht="12.75" customHeight="1" x14ac:dyDescent="0.15">
      <c r="B28" s="34"/>
      <c r="C28" s="67"/>
      <c r="D28" s="15"/>
      <c r="E28" s="15">
        <f>IF(F28&gt;H28,1,0)</f>
        <v>1</v>
      </c>
      <c r="F28" s="15">
        <f>IF(AJ8="","",AJ8)</f>
        <v>25</v>
      </c>
      <c r="G28" s="15" t="str">
        <f>IF(AI8="","",AI8)</f>
        <v>－</v>
      </c>
      <c r="H28" s="15">
        <f>IF(AH8="","",AH8)</f>
        <v>18</v>
      </c>
      <c r="I28" s="15">
        <f>IF(F28&lt;H28,1,0)</f>
        <v>0</v>
      </c>
      <c r="J28" s="36"/>
      <c r="K28" s="15"/>
      <c r="L28" s="15">
        <f>IF(M28&gt;O28,1,0)</f>
        <v>0</v>
      </c>
      <c r="M28" s="15" t="str">
        <f>IF(AJ13="","",AJ13)</f>
        <v/>
      </c>
      <c r="N28" s="15" t="str">
        <f>IF(AI13="","",AI13)</f>
        <v/>
      </c>
      <c r="O28" s="15" t="str">
        <f>IF(AH13="","",AH13)</f>
        <v/>
      </c>
      <c r="P28" s="15">
        <f>IF(M28&lt;O28,1,0)</f>
        <v>0</v>
      </c>
      <c r="Q28" s="36"/>
      <c r="R28" s="15"/>
      <c r="S28" s="15">
        <f>IF(T28&gt;V28,1,0)</f>
        <v>0</v>
      </c>
      <c r="T28" s="15" t="str">
        <f>IF(AJ18="","",AJ18)</f>
        <v/>
      </c>
      <c r="U28" s="15" t="str">
        <f>IF(AI18="","",AI18)</f>
        <v/>
      </c>
      <c r="V28" s="15" t="str">
        <f>IF(AH18="","",AH18)</f>
        <v/>
      </c>
      <c r="W28" s="15">
        <f>IF(T28&lt;V28,1,0)</f>
        <v>0</v>
      </c>
      <c r="X28" s="36"/>
      <c r="Y28" s="15"/>
      <c r="Z28" s="15">
        <f>IF(AA28&gt;AC28,1,0)</f>
        <v>1</v>
      </c>
      <c r="AA28" s="15">
        <v>27</v>
      </c>
      <c r="AB28" s="15" t="str">
        <f>IF(AI23="","",AI23)</f>
        <v>－</v>
      </c>
      <c r="AC28" s="15">
        <v>25</v>
      </c>
      <c r="AD28" s="15">
        <f>IF(AA28&lt;AC28,1,0)</f>
        <v>0</v>
      </c>
      <c r="AE28" s="36"/>
      <c r="AF28" s="35"/>
      <c r="AG28" s="15"/>
      <c r="AH28" s="15"/>
      <c r="AI28" s="15"/>
      <c r="AJ28" s="15"/>
      <c r="AK28" s="15"/>
      <c r="AL28" s="36"/>
      <c r="AM28" s="35"/>
      <c r="AN28" s="15">
        <f>IF(AO28&gt;AQ28,1,0)</f>
        <v>0</v>
      </c>
      <c r="AO28" s="48"/>
      <c r="AP28" s="47" t="str">
        <f>IF(AO28="","","－")</f>
        <v/>
      </c>
      <c r="AQ28" s="48"/>
      <c r="AR28" s="15">
        <f>IF(AO28&lt;AQ28,1,0)</f>
        <v>0</v>
      </c>
      <c r="AS28" s="36"/>
      <c r="AT28" s="74">
        <f>SUM(O26:O28,V26:V28,H26:H28,AC26:AC28,AJ26:AJ28,AQ26:AQ28)</f>
        <v>277</v>
      </c>
      <c r="AU28" s="75"/>
      <c r="AV28" s="72"/>
      <c r="AW28" s="72"/>
      <c r="AX28" s="57"/>
    </row>
    <row r="29" spans="2:50" ht="12.75" customHeight="1" x14ac:dyDescent="0.15">
      <c r="B29" s="34"/>
      <c r="C29" s="68"/>
      <c r="D29" s="38"/>
      <c r="E29" s="38"/>
      <c r="F29" s="38"/>
      <c r="G29" s="38"/>
      <c r="H29" s="38"/>
      <c r="I29" s="38"/>
      <c r="J29" s="39"/>
      <c r="K29" s="38"/>
      <c r="L29" s="38"/>
      <c r="M29" s="38"/>
      <c r="N29" s="38"/>
      <c r="O29" s="38"/>
      <c r="P29" s="38"/>
      <c r="Q29" s="39"/>
      <c r="R29" s="38"/>
      <c r="S29" s="38"/>
      <c r="T29" s="38"/>
      <c r="U29" s="38"/>
      <c r="V29" s="38"/>
      <c r="W29" s="38"/>
      <c r="X29" s="39"/>
      <c r="Y29" s="38"/>
      <c r="Z29" s="38"/>
      <c r="AA29" s="38"/>
      <c r="AB29" s="38"/>
      <c r="AC29" s="38"/>
      <c r="AD29" s="38"/>
      <c r="AE29" s="39"/>
      <c r="AF29" s="37"/>
      <c r="AG29" s="38"/>
      <c r="AH29" s="38"/>
      <c r="AI29" s="38"/>
      <c r="AJ29" s="38"/>
      <c r="AK29" s="38"/>
      <c r="AL29" s="39"/>
      <c r="AM29" s="37"/>
      <c r="AN29" s="38"/>
      <c r="AO29" s="38"/>
      <c r="AP29" s="38"/>
      <c r="AQ29" s="38"/>
      <c r="AR29" s="38"/>
      <c r="AS29" s="39"/>
      <c r="AT29" s="76">
        <f>IF(AT28&gt;0,AT27/AT28,"-")</f>
        <v>1.0108303249097472</v>
      </c>
      <c r="AU29" s="75"/>
      <c r="AV29" s="76">
        <f>IF(AW25&gt;0,AV25/AW25,"-")</f>
        <v>1</v>
      </c>
      <c r="AW29" s="75"/>
      <c r="AX29" s="58"/>
    </row>
    <row r="30" spans="2:50" ht="12.75" customHeight="1" x14ac:dyDescent="0.15">
      <c r="B30" s="40"/>
      <c r="C30" s="66" t="s">
        <v>32</v>
      </c>
      <c r="D30" s="15" t="str">
        <f>IF(OR(D32&gt;=2,J32&gt;=2),IF(D32&gt;J32,"○","●"),"-")</f>
        <v>○</v>
      </c>
      <c r="E30" s="41"/>
      <c r="F30" s="41"/>
      <c r="G30" s="41"/>
      <c r="H30" s="41"/>
      <c r="I30" s="41"/>
      <c r="J30" s="42"/>
      <c r="K30" s="15" t="str">
        <f>IF(OR(K32&gt;=2,Q32&gt;=2),IF(K32&gt;Q32,"○","●"),"-")</f>
        <v>○</v>
      </c>
      <c r="L30" s="41"/>
      <c r="M30" s="41"/>
      <c r="N30" s="41"/>
      <c r="O30" s="41"/>
      <c r="P30" s="41"/>
      <c r="Q30" s="42"/>
      <c r="R30" s="15" t="str">
        <f>IF(OR(R32&gt;=2,X32&gt;=2),IF(R32&gt;X32,"○","●"),"-")</f>
        <v>○</v>
      </c>
      <c r="S30" s="41"/>
      <c r="T30" s="41"/>
      <c r="U30" s="41"/>
      <c r="V30" s="41"/>
      <c r="W30" s="41"/>
      <c r="X30" s="42"/>
      <c r="Y30" s="15" t="str">
        <f>IF(OR(Y32&gt;=2,AE32&gt;=2),IF(Y32&gt;AE32,"○","●"),"-")</f>
        <v>○</v>
      </c>
      <c r="Z30" s="41"/>
      <c r="AA30" s="41"/>
      <c r="AB30" s="41"/>
      <c r="AC30" s="41"/>
      <c r="AD30" s="41"/>
      <c r="AE30" s="42"/>
      <c r="AF30" s="15" t="str">
        <f>IF(OR(AF32&gt;=2,AL32&gt;=2),IF(AF32&gt;AL32,"○","●"),"-")</f>
        <v>○</v>
      </c>
      <c r="AG30" s="41"/>
      <c r="AH30" s="41"/>
      <c r="AI30" s="41"/>
      <c r="AJ30" s="41"/>
      <c r="AK30" s="41"/>
      <c r="AL30" s="42"/>
      <c r="AM30" s="43"/>
      <c r="AN30" s="41"/>
      <c r="AO30" s="41"/>
      <c r="AP30" s="41"/>
      <c r="AQ30" s="41"/>
      <c r="AR30" s="41"/>
      <c r="AS30" s="42"/>
      <c r="AT30" s="69">
        <f>COUNTIF(D30:AS30,"○")</f>
        <v>5</v>
      </c>
      <c r="AU30" s="69">
        <f>COUNTIF(D30:AS30,"●")</f>
        <v>0</v>
      </c>
      <c r="AV30" s="69">
        <f>D32+K32+R32+Y32+AF32+AM32</f>
        <v>10</v>
      </c>
      <c r="AW30" s="69">
        <f>J32+Q32+X32+AE32+AL32+AS32</f>
        <v>2</v>
      </c>
      <c r="AX30" s="73">
        <v>1</v>
      </c>
    </row>
    <row r="31" spans="2:50" ht="12.75" customHeight="1" x14ac:dyDescent="0.15">
      <c r="B31" s="34"/>
      <c r="C31" s="67"/>
      <c r="D31" s="15"/>
      <c r="E31" s="15">
        <f>IF(F31&gt;H31,1,0)</f>
        <v>1</v>
      </c>
      <c r="F31" s="15">
        <f>IF(AQ6="","",AQ6)</f>
        <v>27</v>
      </c>
      <c r="G31" s="15" t="str">
        <f>IF(AP6="","",AP6)</f>
        <v>－</v>
      </c>
      <c r="H31" s="15">
        <f>IF(AO6="","",AO6)</f>
        <v>25</v>
      </c>
      <c r="I31" s="15">
        <f>IF(F31&lt;H31,1,0)</f>
        <v>0</v>
      </c>
      <c r="J31" s="36"/>
      <c r="K31" s="25"/>
      <c r="L31" s="15">
        <f>IF(M31&gt;O31,1,0)</f>
        <v>1</v>
      </c>
      <c r="M31" s="15">
        <f>IF(AQ11="","",AQ11)</f>
        <v>25</v>
      </c>
      <c r="N31" s="15" t="str">
        <f>IF(AP11="","",AP11)</f>
        <v>－</v>
      </c>
      <c r="O31" s="15">
        <f>IF(AO11="","",AO11)</f>
        <v>19</v>
      </c>
      <c r="P31" s="15">
        <f>IF(M31&lt;O31,1,0)</f>
        <v>0</v>
      </c>
      <c r="Q31" s="36"/>
      <c r="R31" s="25"/>
      <c r="S31" s="15">
        <f>IF(T31&gt;V31,1,0)</f>
        <v>1</v>
      </c>
      <c r="T31" s="15">
        <f>IF(AQ16="","",AQ16)</f>
        <v>25</v>
      </c>
      <c r="U31" s="15" t="str">
        <f>IF(AP16="","",AP16)</f>
        <v>－</v>
      </c>
      <c r="V31" s="15">
        <f>IF(AO16="","",AO16)</f>
        <v>23</v>
      </c>
      <c r="W31" s="15">
        <f>IF(T31&lt;V31,1,0)</f>
        <v>0</v>
      </c>
      <c r="X31" s="36"/>
      <c r="Y31" s="15"/>
      <c r="Z31" s="15">
        <f>IF(AA31&gt;AC31,1,0)</f>
        <v>0</v>
      </c>
      <c r="AA31" s="15">
        <f>IF(AQ21="","",AQ21)</f>
        <v>21</v>
      </c>
      <c r="AB31" s="15" t="str">
        <f>IF(AP21="","",AP21)</f>
        <v>－</v>
      </c>
      <c r="AC31" s="15">
        <f>IF(AO21="","",AO21)</f>
        <v>25</v>
      </c>
      <c r="AD31" s="15">
        <f>IF(AA31&lt;AC31,1,0)</f>
        <v>1</v>
      </c>
      <c r="AE31" s="36"/>
      <c r="AF31" s="15"/>
      <c r="AG31" s="15">
        <f>IF(AH31&gt;AJ31,1,0)</f>
        <v>1</v>
      </c>
      <c r="AH31" s="15">
        <f>IF(AQ26="","",AQ26)</f>
        <v>25</v>
      </c>
      <c r="AI31" s="15" t="str">
        <f>IF(AP26="","",AP26)</f>
        <v>－</v>
      </c>
      <c r="AJ31" s="15">
        <f>IF(AO26="","",AO26)</f>
        <v>18</v>
      </c>
      <c r="AK31" s="15">
        <f>IF(AH31&lt;AJ31,1,0)</f>
        <v>0</v>
      </c>
      <c r="AL31" s="36"/>
      <c r="AM31" s="35"/>
      <c r="AN31" s="15"/>
      <c r="AO31" s="15"/>
      <c r="AP31" s="15"/>
      <c r="AQ31" s="15"/>
      <c r="AR31" s="15"/>
      <c r="AS31" s="36"/>
      <c r="AT31" s="70"/>
      <c r="AU31" s="70"/>
      <c r="AV31" s="71"/>
      <c r="AW31" s="71"/>
      <c r="AX31" s="57"/>
    </row>
    <row r="32" spans="2:50" ht="12.75" customHeight="1" x14ac:dyDescent="0.15">
      <c r="B32" s="34">
        <v>6</v>
      </c>
      <c r="C32" s="67"/>
      <c r="D32" s="15">
        <f>E31+E32+E33</f>
        <v>2</v>
      </c>
      <c r="E32" s="15">
        <f>IF(F32&gt;H32,1,0)</f>
        <v>1</v>
      </c>
      <c r="F32" s="15">
        <f>IF(AQ7="","",AQ7)</f>
        <v>32</v>
      </c>
      <c r="G32" s="15" t="str">
        <f>IF(AP7="","",AP7)</f>
        <v>－</v>
      </c>
      <c r="H32" s="15">
        <f>IF(AO7="","",AO7)</f>
        <v>30</v>
      </c>
      <c r="I32" s="15">
        <f>IF(F32&lt;H32,1,0)</f>
        <v>0</v>
      </c>
      <c r="J32" s="36">
        <f>I31+I32+I33</f>
        <v>0</v>
      </c>
      <c r="K32" s="15">
        <f>L31+L32+L33</f>
        <v>2</v>
      </c>
      <c r="L32" s="15">
        <f>IF(M32&gt;O32,1,0)</f>
        <v>0</v>
      </c>
      <c r="M32" s="15">
        <f>IF(AQ12="","",AQ12)</f>
        <v>23</v>
      </c>
      <c r="N32" s="15" t="str">
        <f>IF(AP12="","",AP12)</f>
        <v>－</v>
      </c>
      <c r="O32" s="15">
        <f>IF(AO12="","",AO12)</f>
        <v>25</v>
      </c>
      <c r="P32" s="15">
        <f>IF(M32&lt;O32,1,0)</f>
        <v>1</v>
      </c>
      <c r="Q32" s="36">
        <f>P31+P32+P33</f>
        <v>1</v>
      </c>
      <c r="R32" s="15">
        <f>S31+S32+S33</f>
        <v>2</v>
      </c>
      <c r="S32" s="15">
        <f>IF(T32&gt;V32,1,0)</f>
        <v>1</v>
      </c>
      <c r="T32" s="15">
        <f>IF(AQ17="","",AQ17)</f>
        <v>25</v>
      </c>
      <c r="U32" s="15" t="str">
        <f>IF(AP17="","",AP17)</f>
        <v>－</v>
      </c>
      <c r="V32" s="15">
        <f>IF(AO17="","",AO17)</f>
        <v>17</v>
      </c>
      <c r="W32" s="15">
        <f>IF(T32&lt;V32,1,0)</f>
        <v>0</v>
      </c>
      <c r="X32" s="36">
        <f>W31+W32+W33</f>
        <v>0</v>
      </c>
      <c r="Y32" s="15">
        <f>Z31+Z32+Z33</f>
        <v>2</v>
      </c>
      <c r="Z32" s="15">
        <f>IF(AA32&gt;AC32,1,0)</f>
        <v>1</v>
      </c>
      <c r="AA32" s="15">
        <f>IF(AQ22="","",AQ22)</f>
        <v>27</v>
      </c>
      <c r="AB32" s="15" t="str">
        <f>IF(AP22="","",AP22)</f>
        <v>－</v>
      </c>
      <c r="AC32" s="15">
        <f>IF(AO22="","",AO22)</f>
        <v>25</v>
      </c>
      <c r="AD32" s="15">
        <f>IF(AA32&lt;AC32,1,0)</f>
        <v>0</v>
      </c>
      <c r="AE32" s="36">
        <f>AD31+AD32+AD33</f>
        <v>1</v>
      </c>
      <c r="AF32" s="15">
        <f>AG31+AG32+AG33</f>
        <v>2</v>
      </c>
      <c r="AG32" s="15">
        <f>IF(AH32&gt;AJ32,1,0)</f>
        <v>1</v>
      </c>
      <c r="AH32" s="15">
        <f>IF(AQ27="","",AQ27)</f>
        <v>25</v>
      </c>
      <c r="AI32" s="15" t="str">
        <f>IF(AP27="","",AP27)</f>
        <v>－</v>
      </c>
      <c r="AJ32" s="15">
        <f>IF(AO27="","",AO27)</f>
        <v>19</v>
      </c>
      <c r="AK32" s="15">
        <f>IF(AH32&lt;AJ32,1,0)</f>
        <v>0</v>
      </c>
      <c r="AL32" s="36">
        <f>AK31+AK32+AK33</f>
        <v>0</v>
      </c>
      <c r="AM32" s="35"/>
      <c r="AN32" s="15"/>
      <c r="AO32" s="15"/>
      <c r="AP32" s="15"/>
      <c r="AQ32" s="15"/>
      <c r="AR32" s="15"/>
      <c r="AS32" s="36"/>
      <c r="AT32" s="74">
        <f>SUM(M31:M33,T31:T33,F31:F33,AA31:AA33,AH31:AH33,AO31:AO33)</f>
        <v>305</v>
      </c>
      <c r="AU32" s="75"/>
      <c r="AV32" s="71"/>
      <c r="AW32" s="71"/>
      <c r="AX32" s="57"/>
    </row>
    <row r="33" spans="2:50" ht="12.75" customHeight="1" x14ac:dyDescent="0.15">
      <c r="B33" s="34"/>
      <c r="C33" s="67"/>
      <c r="D33" s="15"/>
      <c r="E33" s="15">
        <f>IF(F33&gt;H33,1,0)</f>
        <v>0</v>
      </c>
      <c r="F33" s="15" t="str">
        <f>IF(AQ8="","",AQ8)</f>
        <v/>
      </c>
      <c r="G33" s="15" t="str">
        <f>IF(AP8="","",AP8)</f>
        <v/>
      </c>
      <c r="H33" s="15" t="str">
        <f>IF(AO8="","",AO8)</f>
        <v/>
      </c>
      <c r="I33" s="15">
        <f>IF(F33&lt;H33,1,0)</f>
        <v>0</v>
      </c>
      <c r="J33" s="36"/>
      <c r="K33" s="15"/>
      <c r="L33" s="15">
        <f>IF(M33&gt;O33,1,0)</f>
        <v>1</v>
      </c>
      <c r="M33" s="15">
        <f>IF(AQ13="","",AQ13)</f>
        <v>25</v>
      </c>
      <c r="N33" s="15" t="str">
        <f>IF(AP13="","",AP13)</f>
        <v>－</v>
      </c>
      <c r="O33" s="15">
        <f>IF(AO13="","",AO13)</f>
        <v>19</v>
      </c>
      <c r="P33" s="15">
        <f>IF(M33&lt;O33,1,0)</f>
        <v>0</v>
      </c>
      <c r="Q33" s="36"/>
      <c r="R33" s="15"/>
      <c r="S33" s="15">
        <f>IF(T33&gt;V33,1,0)</f>
        <v>0</v>
      </c>
      <c r="T33" s="15" t="str">
        <f>IF(AQ18="","",AQ18)</f>
        <v/>
      </c>
      <c r="U33" s="15" t="str">
        <f>IF(AP18="","",AP18)</f>
        <v/>
      </c>
      <c r="V33" s="15" t="str">
        <f>IF(AO18="","",AO18)</f>
        <v/>
      </c>
      <c r="W33" s="15">
        <f>IF(T33&lt;V33,1,0)</f>
        <v>0</v>
      </c>
      <c r="X33" s="36"/>
      <c r="Y33" s="15"/>
      <c r="Z33" s="15">
        <f>IF(AA33&gt;AC33,1,0)</f>
        <v>1</v>
      </c>
      <c r="AA33" s="15">
        <f>IF(AQ23="","",AQ23)</f>
        <v>25</v>
      </c>
      <c r="AB33" s="15" t="str">
        <f>IF(AP23="","",AP23)</f>
        <v>－</v>
      </c>
      <c r="AC33" s="15">
        <f>IF(AO23="","",AO23)</f>
        <v>18</v>
      </c>
      <c r="AD33" s="15">
        <f>IF(AA33&lt;AC33,1,0)</f>
        <v>0</v>
      </c>
      <c r="AE33" s="36"/>
      <c r="AF33" s="15"/>
      <c r="AG33" s="15">
        <f>IF(AH33&gt;AJ33,1,0)</f>
        <v>0</v>
      </c>
      <c r="AH33" s="15" t="str">
        <f>IF(AQ28="","",AQ28)</f>
        <v/>
      </c>
      <c r="AI33" s="15" t="str">
        <f>IF(AP28="","",AP28)</f>
        <v/>
      </c>
      <c r="AJ33" s="15" t="str">
        <f>IF(AO28="","",AO28)</f>
        <v/>
      </c>
      <c r="AK33" s="15">
        <f>IF(AH33&lt;AJ33,1,0)</f>
        <v>0</v>
      </c>
      <c r="AL33" s="36"/>
      <c r="AM33" s="35"/>
      <c r="AN33" s="15"/>
      <c r="AO33" s="15"/>
      <c r="AP33" s="15"/>
      <c r="AQ33" s="15"/>
      <c r="AR33" s="15"/>
      <c r="AS33" s="36"/>
      <c r="AT33" s="74">
        <f>SUM(O31:O33,V31:V33,H31:H33,AC31:AC33,AJ31:AJ33,AQ31:AQ33)</f>
        <v>263</v>
      </c>
      <c r="AU33" s="75"/>
      <c r="AV33" s="72"/>
      <c r="AW33" s="72"/>
      <c r="AX33" s="57"/>
    </row>
    <row r="34" spans="2:50" ht="12.75" customHeight="1" x14ac:dyDescent="0.15">
      <c r="B34" s="44"/>
      <c r="C34" s="68"/>
      <c r="D34" s="38"/>
      <c r="E34" s="38"/>
      <c r="F34" s="38"/>
      <c r="G34" s="38"/>
      <c r="H34" s="38"/>
      <c r="I34" s="38"/>
      <c r="J34" s="39"/>
      <c r="K34" s="38"/>
      <c r="L34" s="38"/>
      <c r="M34" s="38"/>
      <c r="N34" s="38"/>
      <c r="O34" s="38"/>
      <c r="P34" s="38"/>
      <c r="Q34" s="39"/>
      <c r="R34" s="38"/>
      <c r="S34" s="38"/>
      <c r="T34" s="38"/>
      <c r="U34" s="38"/>
      <c r="V34" s="38"/>
      <c r="W34" s="38"/>
      <c r="X34" s="39"/>
      <c r="Y34" s="38"/>
      <c r="Z34" s="38"/>
      <c r="AA34" s="38"/>
      <c r="AB34" s="38"/>
      <c r="AC34" s="38"/>
      <c r="AD34" s="38"/>
      <c r="AE34" s="39"/>
      <c r="AF34" s="38"/>
      <c r="AG34" s="38"/>
      <c r="AH34" s="38"/>
      <c r="AI34" s="38"/>
      <c r="AJ34" s="38"/>
      <c r="AK34" s="38"/>
      <c r="AL34" s="39"/>
      <c r="AM34" s="37"/>
      <c r="AN34" s="38"/>
      <c r="AO34" s="38"/>
      <c r="AP34" s="38"/>
      <c r="AQ34" s="38"/>
      <c r="AR34" s="38"/>
      <c r="AS34" s="39"/>
      <c r="AT34" s="76">
        <f>IF(AT33&gt;0,AT32/AT33,"-")</f>
        <v>1.1596958174904943</v>
      </c>
      <c r="AU34" s="75"/>
      <c r="AV34" s="76">
        <f>IF(AW30&gt;0,AV30/AW30,"-")</f>
        <v>5</v>
      </c>
      <c r="AW34" s="75"/>
      <c r="AX34" s="58"/>
    </row>
  </sheetData>
  <mergeCells count="66">
    <mergeCell ref="AM4:AS4"/>
    <mergeCell ref="D4:J4"/>
    <mergeCell ref="K4:Q4"/>
    <mergeCell ref="R4:X4"/>
    <mergeCell ref="Y4:AE4"/>
    <mergeCell ref="AF4:AL4"/>
    <mergeCell ref="AX5:AX9"/>
    <mergeCell ref="AT7:AU7"/>
    <mergeCell ref="AT8:AU8"/>
    <mergeCell ref="AT9:AU9"/>
    <mergeCell ref="AV9:AW9"/>
    <mergeCell ref="C5:C9"/>
    <mergeCell ref="AT5:AT6"/>
    <mergeCell ref="AU5:AU6"/>
    <mergeCell ref="AV5:AV8"/>
    <mergeCell ref="AW5:AW8"/>
    <mergeCell ref="AX10:AX14"/>
    <mergeCell ref="AT12:AU12"/>
    <mergeCell ref="AT13:AU13"/>
    <mergeCell ref="AT14:AU14"/>
    <mergeCell ref="AV14:AW14"/>
    <mergeCell ref="C10:C14"/>
    <mergeCell ref="AT10:AT11"/>
    <mergeCell ref="AU10:AU11"/>
    <mergeCell ref="AV10:AV13"/>
    <mergeCell ref="AW10:AW13"/>
    <mergeCell ref="AX15:AX19"/>
    <mergeCell ref="AT17:AU17"/>
    <mergeCell ref="AT18:AU18"/>
    <mergeCell ref="AT19:AU19"/>
    <mergeCell ref="AV19:AW19"/>
    <mergeCell ref="C15:C19"/>
    <mergeCell ref="AT15:AT16"/>
    <mergeCell ref="AU15:AU16"/>
    <mergeCell ref="AV15:AV18"/>
    <mergeCell ref="AW15:AW18"/>
    <mergeCell ref="AX20:AX24"/>
    <mergeCell ref="AT22:AU22"/>
    <mergeCell ref="AT23:AU23"/>
    <mergeCell ref="AT24:AU24"/>
    <mergeCell ref="AV24:AW24"/>
    <mergeCell ref="C20:C24"/>
    <mergeCell ref="AT20:AT21"/>
    <mergeCell ref="AU20:AU21"/>
    <mergeCell ref="AV20:AV23"/>
    <mergeCell ref="AW20:AW23"/>
    <mergeCell ref="AX25:AX29"/>
    <mergeCell ref="AT27:AU27"/>
    <mergeCell ref="AT28:AU28"/>
    <mergeCell ref="AT29:AU29"/>
    <mergeCell ref="AV29:AW29"/>
    <mergeCell ref="C25:C29"/>
    <mergeCell ref="AT25:AT26"/>
    <mergeCell ref="AU25:AU26"/>
    <mergeCell ref="AV25:AV28"/>
    <mergeCell ref="AW25:AW28"/>
    <mergeCell ref="AX30:AX34"/>
    <mergeCell ref="AT32:AU32"/>
    <mergeCell ref="AT33:AU33"/>
    <mergeCell ref="AT34:AU34"/>
    <mergeCell ref="AV34:AW34"/>
    <mergeCell ref="C30:C34"/>
    <mergeCell ref="AT30:AT31"/>
    <mergeCell ref="AU30:AU31"/>
    <mergeCell ref="AV30:AV33"/>
    <mergeCell ref="AW30:AW33"/>
  </mergeCells>
  <phoneticPr fontId="1"/>
  <pageMargins left="1" right="1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X34"/>
  <sheetViews>
    <sheetView topLeftCell="B2" zoomScaleNormal="100" workbookViewId="0">
      <selection activeCell="BB12" sqref="BB12"/>
    </sheetView>
  </sheetViews>
  <sheetFormatPr defaultColWidth="7.625" defaultRowHeight="13.5" x14ac:dyDescent="0.15"/>
  <cols>
    <col min="1" max="2" width="4" customWidth="1"/>
    <col min="3" max="3" width="12.375" customWidth="1"/>
    <col min="4" max="4" width="2.125" customWidth="1"/>
    <col min="5" max="5" width="0.125" customWidth="1"/>
    <col min="6" max="6" width="2.875" customWidth="1"/>
    <col min="7" max="7" width="2.125" customWidth="1"/>
    <col min="8" max="8" width="2.625" customWidth="1"/>
    <col min="9" max="9" width="0.125" customWidth="1"/>
    <col min="10" max="11" width="2.125" customWidth="1"/>
    <col min="12" max="12" width="2.125" hidden="1" customWidth="1"/>
    <col min="13" max="13" width="2.75" customWidth="1"/>
    <col min="14" max="14" width="2.125" customWidth="1"/>
    <col min="15" max="15" width="2.375" customWidth="1"/>
    <col min="16" max="16" width="2.625" hidden="1" customWidth="1"/>
    <col min="17" max="18" width="2.125" customWidth="1"/>
    <col min="19" max="19" width="2.125" hidden="1" customWidth="1"/>
    <col min="20" max="20" width="2.625" customWidth="1"/>
    <col min="21" max="21" width="2.125" customWidth="1"/>
    <col min="22" max="22" width="2.5" customWidth="1"/>
    <col min="23" max="23" width="2.125" hidden="1" customWidth="1"/>
    <col min="24" max="24" width="2.125" customWidth="1"/>
    <col min="25" max="25" width="2.25" customWidth="1"/>
    <col min="26" max="26" width="2.125" hidden="1" customWidth="1"/>
    <col min="27" max="27" width="2.5" customWidth="1"/>
    <col min="28" max="28" width="2.125" customWidth="1"/>
    <col min="29" max="29" width="2.625" customWidth="1"/>
    <col min="30" max="30" width="0.25" hidden="1" customWidth="1"/>
    <col min="31" max="32" width="2.125" customWidth="1"/>
    <col min="33" max="33" width="2.125" hidden="1" customWidth="1"/>
    <col min="34" max="34" width="2.625" customWidth="1"/>
    <col min="35" max="35" width="2.125" customWidth="1"/>
    <col min="36" max="36" width="2.5" customWidth="1"/>
    <col min="37" max="37" width="2.125" hidden="1" customWidth="1"/>
    <col min="38" max="39" width="2.125" customWidth="1"/>
    <col min="40" max="40" width="2.125" hidden="1" customWidth="1"/>
    <col min="41" max="41" width="2.5" customWidth="1"/>
    <col min="42" max="42" width="2.125" customWidth="1"/>
    <col min="43" max="43" width="2.625" customWidth="1"/>
    <col min="44" max="44" width="2.125" hidden="1" customWidth="1"/>
    <col min="45" max="45" width="2.125" customWidth="1"/>
    <col min="46" max="47" width="3.625" customWidth="1"/>
    <col min="48" max="49" width="6.875" customWidth="1"/>
    <col min="50" max="50" width="3.875" customWidth="1"/>
  </cols>
  <sheetData>
    <row r="1" spans="2:50" ht="18.75" x14ac:dyDescent="0.2">
      <c r="B1" s="3" t="s">
        <v>11</v>
      </c>
    </row>
    <row r="2" spans="2:50" x14ac:dyDescent="0.15">
      <c r="B2" s="4" t="s">
        <v>10</v>
      </c>
    </row>
    <row r="3" spans="2:50" x14ac:dyDescent="0.15">
      <c r="B3" s="4" t="s">
        <v>14</v>
      </c>
    </row>
    <row r="4" spans="2:50" ht="12.75" customHeight="1" x14ac:dyDescent="0.15">
      <c r="B4" s="27"/>
      <c r="C4" s="28" t="s">
        <v>8</v>
      </c>
      <c r="D4" s="77" t="str">
        <f>C5</f>
        <v>九州工業大学情報工学部</v>
      </c>
      <c r="E4" s="64"/>
      <c r="F4" s="64"/>
      <c r="G4" s="64"/>
      <c r="H4" s="64"/>
      <c r="I4" s="64"/>
      <c r="J4" s="65"/>
      <c r="K4" s="77" t="str">
        <f>C10</f>
        <v>宮崎大学</v>
      </c>
      <c r="L4" s="64"/>
      <c r="M4" s="64"/>
      <c r="N4" s="64"/>
      <c r="O4" s="64"/>
      <c r="P4" s="64"/>
      <c r="Q4" s="65"/>
      <c r="R4" s="77" t="str">
        <f>C15</f>
        <v>日本文理大学</v>
      </c>
      <c r="S4" s="64"/>
      <c r="T4" s="64"/>
      <c r="U4" s="64"/>
      <c r="V4" s="64"/>
      <c r="W4" s="64"/>
      <c r="X4" s="65"/>
      <c r="Y4" s="77" t="str">
        <f>C20</f>
        <v>久留米工業大学</v>
      </c>
      <c r="Z4" s="64"/>
      <c r="AA4" s="64"/>
      <c r="AB4" s="64"/>
      <c r="AC4" s="64"/>
      <c r="AD4" s="64"/>
      <c r="AE4" s="65"/>
      <c r="AF4" s="77" t="str">
        <f>C25</f>
        <v>宮崎公立大学</v>
      </c>
      <c r="AG4" s="64"/>
      <c r="AH4" s="64"/>
      <c r="AI4" s="64"/>
      <c r="AJ4" s="64"/>
      <c r="AK4" s="64"/>
      <c r="AL4" s="65"/>
      <c r="AM4" s="77" t="str">
        <f>C30</f>
        <v>九州看護福祉大学</v>
      </c>
      <c r="AN4" s="64"/>
      <c r="AO4" s="64"/>
      <c r="AP4" s="64"/>
      <c r="AQ4" s="64"/>
      <c r="AR4" s="64"/>
      <c r="AS4" s="65"/>
      <c r="AT4" s="29" t="s">
        <v>0</v>
      </c>
      <c r="AU4" s="30" t="s">
        <v>1</v>
      </c>
      <c r="AV4" s="31" t="s">
        <v>2</v>
      </c>
      <c r="AW4" s="32" t="s">
        <v>3</v>
      </c>
      <c r="AX4" s="33" t="s">
        <v>4</v>
      </c>
    </row>
    <row r="5" spans="2:50" ht="12.75" customHeight="1" x14ac:dyDescent="0.15">
      <c r="B5" s="34"/>
      <c r="C5" s="66" t="s">
        <v>33</v>
      </c>
      <c r="D5" s="35"/>
      <c r="E5" s="15"/>
      <c r="F5" s="15"/>
      <c r="G5" s="15"/>
      <c r="H5" s="15"/>
      <c r="I5" s="15"/>
      <c r="J5" s="36"/>
      <c r="K5" s="35" t="str">
        <f>IF(OR(K7&gt;=2,Q7&gt;=2),IF(K7&gt;Q7,"○","●"),"-")</f>
        <v>●</v>
      </c>
      <c r="L5" s="15"/>
      <c r="M5" s="15"/>
      <c r="N5" s="15"/>
      <c r="O5" s="15"/>
      <c r="P5" s="15"/>
      <c r="Q5" s="36"/>
      <c r="R5" s="35" t="str">
        <f>IF(OR(R7&gt;=2,X7&gt;=2),IF(R7&gt;X7,"○","●"),"-")</f>
        <v>●</v>
      </c>
      <c r="S5" s="15"/>
      <c r="T5" s="15"/>
      <c r="U5" s="15"/>
      <c r="V5" s="15"/>
      <c r="W5" s="15"/>
      <c r="X5" s="36"/>
      <c r="Y5" s="35" t="str">
        <f>IF(OR(Y7&gt;=2,AE7&gt;=2),IF(Y7&gt;AE7,"○","●"),"-")</f>
        <v>○</v>
      </c>
      <c r="Z5" s="15"/>
      <c r="AA5" s="15"/>
      <c r="AB5" s="15"/>
      <c r="AC5" s="15"/>
      <c r="AD5" s="15"/>
      <c r="AE5" s="36"/>
      <c r="AF5" s="35" t="str">
        <f>IF(OR(AF7&gt;=2,AL7&gt;=2),IF(AF7&gt;AL7,"○","●"),"-")</f>
        <v>○</v>
      </c>
      <c r="AG5" s="15"/>
      <c r="AH5" s="15"/>
      <c r="AI5" s="15"/>
      <c r="AJ5" s="15"/>
      <c r="AK5" s="15"/>
      <c r="AL5" s="36"/>
      <c r="AM5" s="35" t="str">
        <f>IF(OR(AM7&gt;=2,AS7&gt;=2),IF(AM7&gt;AS7,"○","●"),"-")</f>
        <v>○</v>
      </c>
      <c r="AN5" s="15"/>
      <c r="AO5" s="15"/>
      <c r="AP5" s="15"/>
      <c r="AQ5" s="15"/>
      <c r="AR5" s="15"/>
      <c r="AS5" s="36"/>
      <c r="AT5" s="69">
        <f>COUNTIF(D5:AS5,"○")</f>
        <v>3</v>
      </c>
      <c r="AU5" s="69">
        <f>COUNTIF(D5:AS5,"●")</f>
        <v>2</v>
      </c>
      <c r="AV5" s="69">
        <f>D7+K7+R7+Y7+AF7+AM7</f>
        <v>8</v>
      </c>
      <c r="AW5" s="69">
        <f>J7+Q7+X7+AE7+AL7+AS7</f>
        <v>5</v>
      </c>
      <c r="AX5" s="73">
        <v>3</v>
      </c>
    </row>
    <row r="6" spans="2:50" ht="12.75" customHeight="1" x14ac:dyDescent="0.15">
      <c r="B6" s="34"/>
      <c r="C6" s="67"/>
      <c r="D6" s="35"/>
      <c r="E6" s="15"/>
      <c r="F6" s="15"/>
      <c r="G6" s="15"/>
      <c r="H6" s="15"/>
      <c r="I6" s="15"/>
      <c r="J6" s="36"/>
      <c r="K6" s="15"/>
      <c r="L6" s="15">
        <f>IF(M6&gt;O6,1,0)</f>
        <v>0</v>
      </c>
      <c r="M6" s="48">
        <v>15</v>
      </c>
      <c r="N6" s="47" t="str">
        <f>IF(M6="","","－")</f>
        <v>－</v>
      </c>
      <c r="O6" s="48">
        <v>25</v>
      </c>
      <c r="P6" s="47">
        <f>IF(M6&lt;O6,1,0)</f>
        <v>1</v>
      </c>
      <c r="Q6" s="14"/>
      <c r="R6" s="47"/>
      <c r="S6" s="47">
        <f>IF(T6&gt;V6,1,0)</f>
        <v>0</v>
      </c>
      <c r="T6" s="48">
        <v>14</v>
      </c>
      <c r="U6" s="47" t="str">
        <f>IF(T6="","","－")</f>
        <v>－</v>
      </c>
      <c r="V6" s="48">
        <v>25</v>
      </c>
      <c r="W6" s="47">
        <f>IF(T6&lt;V6,1,0)</f>
        <v>1</v>
      </c>
      <c r="X6" s="14"/>
      <c r="Y6" s="47"/>
      <c r="Z6" s="47">
        <f>IF(AA6&gt;AC6,1,0)</f>
        <v>1</v>
      </c>
      <c r="AA6" s="48">
        <v>30</v>
      </c>
      <c r="AB6" s="47" t="str">
        <f>IF(AA6="","","－")</f>
        <v>－</v>
      </c>
      <c r="AC6" s="48">
        <v>28</v>
      </c>
      <c r="AD6" s="47">
        <f>IF(AA6&lt;AC6,1,0)</f>
        <v>0</v>
      </c>
      <c r="AE6" s="14"/>
      <c r="AF6" s="47"/>
      <c r="AG6" s="47">
        <f>IF(AH6&gt;AJ6,1,0)</f>
        <v>1</v>
      </c>
      <c r="AH6" s="48">
        <v>25</v>
      </c>
      <c r="AI6" s="47" t="str">
        <f>IF(AH6="","","－")</f>
        <v>－</v>
      </c>
      <c r="AJ6" s="48">
        <v>15</v>
      </c>
      <c r="AK6" s="47">
        <f>IF(AH6&lt;AJ6,1,0)</f>
        <v>0</v>
      </c>
      <c r="AL6" s="14"/>
      <c r="AM6" s="47"/>
      <c r="AN6" s="47">
        <f>IF(AO6&gt;AQ6,1,0)</f>
        <v>0</v>
      </c>
      <c r="AO6" s="48">
        <v>21</v>
      </c>
      <c r="AP6" s="47" t="str">
        <f>IF(AO6="","","－")</f>
        <v>－</v>
      </c>
      <c r="AQ6" s="48">
        <v>25</v>
      </c>
      <c r="AR6" s="15">
        <f>IF(AO6&lt;AQ6,1,0)</f>
        <v>1</v>
      </c>
      <c r="AS6" s="36"/>
      <c r="AT6" s="70"/>
      <c r="AU6" s="70"/>
      <c r="AV6" s="71"/>
      <c r="AW6" s="71"/>
      <c r="AX6" s="57"/>
    </row>
    <row r="7" spans="2:50" ht="12.75" customHeight="1" x14ac:dyDescent="0.15">
      <c r="B7" s="34">
        <v>1</v>
      </c>
      <c r="C7" s="67"/>
      <c r="D7" s="35"/>
      <c r="E7" s="15"/>
      <c r="F7" s="15"/>
      <c r="G7" s="15"/>
      <c r="H7" s="15"/>
      <c r="I7" s="15"/>
      <c r="J7" s="36"/>
      <c r="K7" s="35">
        <v>1</v>
      </c>
      <c r="L7" s="15">
        <f>IF(M7&gt;O7,1,0)</f>
        <v>1</v>
      </c>
      <c r="M7" s="48">
        <v>25</v>
      </c>
      <c r="N7" s="47" t="str">
        <f>IF(M7="","","－")</f>
        <v>－</v>
      </c>
      <c r="O7" s="48">
        <v>19</v>
      </c>
      <c r="P7" s="47">
        <f>IF(M7&lt;O7,1,0)</f>
        <v>0</v>
      </c>
      <c r="Q7" s="14">
        <v>2</v>
      </c>
      <c r="R7" s="2">
        <f>S6+S7+S8</f>
        <v>1</v>
      </c>
      <c r="S7" s="47">
        <f>IF(T7&gt;V7,1,0)</f>
        <v>1</v>
      </c>
      <c r="T7" s="48">
        <v>30</v>
      </c>
      <c r="U7" s="47" t="str">
        <f>IF(T7="","","－")</f>
        <v>－</v>
      </c>
      <c r="V7" s="48">
        <v>28</v>
      </c>
      <c r="W7" s="47">
        <f>IF(T7&lt;V7,1,0)</f>
        <v>0</v>
      </c>
      <c r="X7" s="14">
        <f>W6+W7+W8</f>
        <v>2</v>
      </c>
      <c r="Y7" s="2">
        <f>Z6+Z7+Z8</f>
        <v>2</v>
      </c>
      <c r="Z7" s="47">
        <f>IF(AA7&gt;AC7,1,0)</f>
        <v>1</v>
      </c>
      <c r="AA7" s="48">
        <v>25</v>
      </c>
      <c r="AB7" s="47" t="str">
        <f>IF(AA7="","","－")</f>
        <v>－</v>
      </c>
      <c r="AC7" s="48">
        <v>18</v>
      </c>
      <c r="AD7" s="47">
        <f>IF(AA7&lt;AC7,1,0)</f>
        <v>0</v>
      </c>
      <c r="AE7" s="14">
        <f>AD6+AD7+AD8</f>
        <v>0</v>
      </c>
      <c r="AF7" s="2">
        <f>AG6+AG7+AG8</f>
        <v>2</v>
      </c>
      <c r="AG7" s="47">
        <f>IF(AH7&gt;AJ7,1,0)</f>
        <v>1</v>
      </c>
      <c r="AH7" s="48">
        <v>25</v>
      </c>
      <c r="AI7" s="47" t="str">
        <f>IF(AH7="","","－")</f>
        <v>－</v>
      </c>
      <c r="AJ7" s="48">
        <v>13</v>
      </c>
      <c r="AK7" s="47">
        <f>IF(AH7&lt;AJ7,1,0)</f>
        <v>0</v>
      </c>
      <c r="AL7" s="14">
        <f>AK6+AK7+AK8</f>
        <v>0</v>
      </c>
      <c r="AM7" s="2">
        <f>AN6+AN7+AN8</f>
        <v>2</v>
      </c>
      <c r="AN7" s="47">
        <f>IF(AO7&gt;AQ7,1,0)</f>
        <v>1</v>
      </c>
      <c r="AO7" s="48">
        <v>25</v>
      </c>
      <c r="AP7" s="47" t="str">
        <f>IF(AO7="","","－")</f>
        <v>－</v>
      </c>
      <c r="AQ7" s="48">
        <v>18</v>
      </c>
      <c r="AR7" s="15">
        <f>IF(AO7&lt;AQ7,1,0)</f>
        <v>0</v>
      </c>
      <c r="AS7" s="36">
        <f>AR6+AR7+AR8</f>
        <v>1</v>
      </c>
      <c r="AT7" s="74">
        <f>SUM(M6:M8,T6:T8,F6:F8,AA6:AA8,AH6:AH8,AO6:AO8)</f>
        <v>305</v>
      </c>
      <c r="AU7" s="75"/>
      <c r="AV7" s="71"/>
      <c r="AW7" s="71"/>
      <c r="AX7" s="57"/>
    </row>
    <row r="8" spans="2:50" ht="12.75" customHeight="1" x14ac:dyDescent="0.15">
      <c r="B8" s="34"/>
      <c r="C8" s="67"/>
      <c r="D8" s="35"/>
      <c r="E8" s="15"/>
      <c r="F8" s="15"/>
      <c r="G8" s="15"/>
      <c r="H8" s="15"/>
      <c r="I8" s="15"/>
      <c r="J8" s="36"/>
      <c r="K8" s="35"/>
      <c r="L8" s="15">
        <f>IF(M8&gt;O8,1,0)</f>
        <v>0</v>
      </c>
      <c r="M8" s="48">
        <v>23</v>
      </c>
      <c r="N8" s="47" t="str">
        <f>IF(M8="","","－")</f>
        <v>－</v>
      </c>
      <c r="O8" s="48">
        <v>25</v>
      </c>
      <c r="P8" s="47">
        <f>IF(M8&lt;O8,1,0)</f>
        <v>1</v>
      </c>
      <c r="Q8" s="14"/>
      <c r="R8" s="2"/>
      <c r="S8" s="47">
        <f>IF(T8&gt;V8,1,0)</f>
        <v>0</v>
      </c>
      <c r="T8" s="48">
        <v>22</v>
      </c>
      <c r="U8" s="47" t="str">
        <f>IF(T8="","","－")</f>
        <v>－</v>
      </c>
      <c r="V8" s="48">
        <v>25</v>
      </c>
      <c r="W8" s="47">
        <f>IF(T8&lt;V8,1,0)</f>
        <v>1</v>
      </c>
      <c r="X8" s="14"/>
      <c r="Y8" s="2"/>
      <c r="Z8" s="47">
        <f>IF(AA8&gt;AC8,1,0)</f>
        <v>0</v>
      </c>
      <c r="AA8" s="48"/>
      <c r="AB8" s="47" t="str">
        <f>IF(AA8="","","－")</f>
        <v/>
      </c>
      <c r="AC8" s="48"/>
      <c r="AD8" s="47">
        <f>IF(AA8&lt;AC8,1,0)</f>
        <v>0</v>
      </c>
      <c r="AE8" s="14"/>
      <c r="AF8" s="2"/>
      <c r="AG8" s="47">
        <f>IF(AH8&gt;AJ8,1,0)</f>
        <v>0</v>
      </c>
      <c r="AH8" s="48"/>
      <c r="AI8" s="47" t="str">
        <f>IF(AH8="","","－")</f>
        <v/>
      </c>
      <c r="AJ8" s="48"/>
      <c r="AK8" s="47">
        <f>IF(AH8&lt;AJ8,1,0)</f>
        <v>0</v>
      </c>
      <c r="AL8" s="14"/>
      <c r="AM8" s="2"/>
      <c r="AN8" s="47">
        <f>IF(AO8&gt;AQ8,1,0)</f>
        <v>1</v>
      </c>
      <c r="AO8" s="48">
        <v>25</v>
      </c>
      <c r="AP8" s="47" t="str">
        <f>IF(AO8="","","－")</f>
        <v>－</v>
      </c>
      <c r="AQ8" s="48">
        <v>22</v>
      </c>
      <c r="AR8" s="15">
        <f>IF(AO8&lt;AQ8,1,0)</f>
        <v>0</v>
      </c>
      <c r="AS8" s="36"/>
      <c r="AT8" s="74">
        <f>SUM(O6:O8,V6:V8,H6:H8,AC6:AC8,AJ6:AJ8,AQ6:AQ8)</f>
        <v>286</v>
      </c>
      <c r="AU8" s="75"/>
      <c r="AV8" s="72"/>
      <c r="AW8" s="72"/>
      <c r="AX8" s="57"/>
    </row>
    <row r="9" spans="2:50" ht="12.75" customHeight="1" x14ac:dyDescent="0.15">
      <c r="B9" s="34"/>
      <c r="C9" s="68"/>
      <c r="D9" s="37"/>
      <c r="E9" s="38"/>
      <c r="F9" s="38"/>
      <c r="G9" s="38"/>
      <c r="H9" s="38"/>
      <c r="I9" s="38"/>
      <c r="J9" s="39"/>
      <c r="K9" s="37"/>
      <c r="L9" s="38"/>
      <c r="M9" s="38"/>
      <c r="N9" s="38"/>
      <c r="O9" s="38"/>
      <c r="P9" s="38"/>
      <c r="Q9" s="39"/>
      <c r="R9" s="37"/>
      <c r="S9" s="38"/>
      <c r="T9" s="38"/>
      <c r="U9" s="38"/>
      <c r="V9" s="38"/>
      <c r="W9" s="38"/>
      <c r="X9" s="39"/>
      <c r="Y9" s="37"/>
      <c r="Z9" s="38"/>
      <c r="AA9" s="38"/>
      <c r="AB9" s="38"/>
      <c r="AC9" s="38"/>
      <c r="AD9" s="38"/>
      <c r="AE9" s="39"/>
      <c r="AF9" s="37"/>
      <c r="AG9" s="38"/>
      <c r="AH9" s="38"/>
      <c r="AI9" s="38"/>
      <c r="AJ9" s="38"/>
      <c r="AK9" s="38"/>
      <c r="AL9" s="39"/>
      <c r="AM9" s="37"/>
      <c r="AN9" s="38"/>
      <c r="AO9" s="38"/>
      <c r="AP9" s="38"/>
      <c r="AQ9" s="38"/>
      <c r="AR9" s="38"/>
      <c r="AS9" s="39"/>
      <c r="AT9" s="76">
        <f>IF(AT8&gt;0,AT7/AT8,"-")</f>
        <v>1.0664335664335665</v>
      </c>
      <c r="AU9" s="75"/>
      <c r="AV9" s="76">
        <f>IF(AW5&gt;0,AV5/AW5,"-")</f>
        <v>1.6</v>
      </c>
      <c r="AW9" s="75"/>
      <c r="AX9" s="58"/>
    </row>
    <row r="10" spans="2:50" ht="12.75" customHeight="1" x14ac:dyDescent="0.15">
      <c r="B10" s="40"/>
      <c r="C10" s="78" t="s">
        <v>34</v>
      </c>
      <c r="D10" s="15" t="str">
        <f>IF(OR(D12&gt;=2,J12&gt;=2),IF(D12&gt;J12,"○","●"),"-")</f>
        <v>○</v>
      </c>
      <c r="E10" s="41"/>
      <c r="F10" s="41"/>
      <c r="G10" s="41"/>
      <c r="H10" s="41"/>
      <c r="I10" s="41"/>
      <c r="J10" s="42"/>
      <c r="K10" s="43"/>
      <c r="L10" s="41"/>
      <c r="M10" s="41"/>
      <c r="N10" s="41"/>
      <c r="O10" s="41"/>
      <c r="P10" s="41"/>
      <c r="Q10" s="42"/>
      <c r="R10" s="35" t="str">
        <f>IF(OR(R12&gt;=2,X12&gt;=2),IF(R12&gt;X12,"○","●"),"-")</f>
        <v>●</v>
      </c>
      <c r="S10" s="15"/>
      <c r="T10" s="15"/>
      <c r="U10" s="15"/>
      <c r="V10" s="15"/>
      <c r="W10" s="15"/>
      <c r="X10" s="36"/>
      <c r="Y10" s="35" t="str">
        <f>IF(OR(Y12&gt;=2,AE12&gt;=2),IF(Y12&gt;AE12,"○","●"),"-")</f>
        <v>○</v>
      </c>
      <c r="Z10" s="15"/>
      <c r="AA10" s="15"/>
      <c r="AB10" s="15"/>
      <c r="AC10" s="15"/>
      <c r="AD10" s="15"/>
      <c r="AE10" s="36"/>
      <c r="AF10" s="35" t="str">
        <f>IF(OR(AF12&gt;=2,AL12&gt;=2),IF(AF12&gt;AL12,"○","●"),"-")</f>
        <v>○</v>
      </c>
      <c r="AG10" s="15"/>
      <c r="AH10" s="15"/>
      <c r="AI10" s="15"/>
      <c r="AJ10" s="15"/>
      <c r="AK10" s="15"/>
      <c r="AL10" s="36"/>
      <c r="AM10" s="35" t="str">
        <f>IF(OR(AM12&gt;=2,AS12&gt;=2),IF(AM12&gt;AS12,"○","●"),"-")</f>
        <v>○</v>
      </c>
      <c r="AN10" s="15"/>
      <c r="AO10" s="15"/>
      <c r="AP10" s="15"/>
      <c r="AQ10" s="15"/>
      <c r="AR10" s="15"/>
      <c r="AS10" s="36"/>
      <c r="AT10" s="69">
        <f>COUNTIF(D10:AS10,"○")</f>
        <v>4</v>
      </c>
      <c r="AU10" s="69">
        <f>COUNTIF(D10:AS10,"●")</f>
        <v>1</v>
      </c>
      <c r="AV10" s="69">
        <f>D12+K12+R12+Y12+AF12+AM12</f>
        <v>9</v>
      </c>
      <c r="AW10" s="69">
        <f>J12+Q12+X12+AE12+AL12+AS12</f>
        <v>3</v>
      </c>
      <c r="AX10" s="73">
        <v>2</v>
      </c>
    </row>
    <row r="11" spans="2:50" ht="12.75" customHeight="1" x14ac:dyDescent="0.15">
      <c r="B11" s="34"/>
      <c r="C11" s="79"/>
      <c r="D11" s="15"/>
      <c r="E11" s="15">
        <f>IF(F11&gt;H11,1,0)</f>
        <v>1</v>
      </c>
      <c r="F11" s="15">
        <v>25</v>
      </c>
      <c r="G11" s="15" t="str">
        <f>IF(N6="","",N6)</f>
        <v>－</v>
      </c>
      <c r="H11" s="15">
        <v>15</v>
      </c>
      <c r="I11" s="15">
        <f>IF(F11&lt;H11,1,0)</f>
        <v>0</v>
      </c>
      <c r="J11" s="36"/>
      <c r="K11" s="35"/>
      <c r="L11" s="15"/>
      <c r="M11" s="15"/>
      <c r="N11" s="15"/>
      <c r="O11" s="15"/>
      <c r="P11" s="15"/>
      <c r="Q11" s="36"/>
      <c r="R11" s="15"/>
      <c r="S11" s="15">
        <f>IF(T11&gt;V11,1,0)</f>
        <v>0</v>
      </c>
      <c r="T11" s="48">
        <v>16</v>
      </c>
      <c r="U11" s="47" t="str">
        <f>IF(T11="","","－")</f>
        <v>－</v>
      </c>
      <c r="V11" s="48">
        <v>25</v>
      </c>
      <c r="W11" s="47">
        <f>IF(T11&lt;V11,1,0)</f>
        <v>1</v>
      </c>
      <c r="X11" s="14"/>
      <c r="Y11" s="47"/>
      <c r="Z11" s="47">
        <f>IF(AA11&gt;AC11,1,0)</f>
        <v>1</v>
      </c>
      <c r="AA11" s="48">
        <v>25</v>
      </c>
      <c r="AB11" s="47" t="str">
        <f>IF(AA11="","","－")</f>
        <v>－</v>
      </c>
      <c r="AC11" s="48">
        <v>18</v>
      </c>
      <c r="AD11" s="47">
        <f>IF(AA11&lt;AC11,1,0)</f>
        <v>0</v>
      </c>
      <c r="AE11" s="14"/>
      <c r="AF11" s="47"/>
      <c r="AG11" s="47">
        <f>IF(AH11&gt;AJ11,1,0)</f>
        <v>1</v>
      </c>
      <c r="AH11" s="48">
        <v>25</v>
      </c>
      <c r="AI11" s="47" t="str">
        <f>IF(AH11="","","－")</f>
        <v>－</v>
      </c>
      <c r="AJ11" s="48">
        <v>16</v>
      </c>
      <c r="AK11" s="47">
        <f>IF(AH11&lt;AJ11,1,0)</f>
        <v>0</v>
      </c>
      <c r="AL11" s="14"/>
      <c r="AM11" s="47"/>
      <c r="AN11" s="47">
        <f>IF(AO11&gt;AQ11,1,0)</f>
        <v>1</v>
      </c>
      <c r="AO11" s="48">
        <v>25</v>
      </c>
      <c r="AP11" s="47" t="str">
        <f>IF(AO11="","","－")</f>
        <v>－</v>
      </c>
      <c r="AQ11" s="48">
        <v>21</v>
      </c>
      <c r="AR11" s="15">
        <f>IF(AO11&lt;AQ11,1,0)</f>
        <v>0</v>
      </c>
      <c r="AS11" s="36"/>
      <c r="AT11" s="70"/>
      <c r="AU11" s="70"/>
      <c r="AV11" s="71"/>
      <c r="AW11" s="71"/>
      <c r="AX11" s="57"/>
    </row>
    <row r="12" spans="2:50" ht="12.75" customHeight="1" x14ac:dyDescent="0.15">
      <c r="B12" s="34">
        <v>2</v>
      </c>
      <c r="C12" s="79"/>
      <c r="D12" s="15">
        <v>2</v>
      </c>
      <c r="E12" s="15">
        <f>IF(F12&gt;H12,1,0)</f>
        <v>0</v>
      </c>
      <c r="F12" s="15">
        <v>19</v>
      </c>
      <c r="G12" s="15" t="str">
        <f>IF(N7="","",N7)</f>
        <v>－</v>
      </c>
      <c r="H12" s="15">
        <v>25</v>
      </c>
      <c r="I12" s="15">
        <f>IF(F12&lt;H12,1,0)</f>
        <v>1</v>
      </c>
      <c r="J12" s="36">
        <v>1</v>
      </c>
      <c r="K12" s="35"/>
      <c r="L12" s="15"/>
      <c r="M12" s="15"/>
      <c r="N12" s="15"/>
      <c r="O12" s="15"/>
      <c r="P12" s="15"/>
      <c r="Q12" s="36"/>
      <c r="R12" s="35">
        <f>S11+S12+S13</f>
        <v>1</v>
      </c>
      <c r="S12" s="15">
        <f>IF(T12&gt;V12,1,0)</f>
        <v>1</v>
      </c>
      <c r="T12" s="48">
        <v>25</v>
      </c>
      <c r="U12" s="47" t="str">
        <f>IF(T12="","","－")</f>
        <v>－</v>
      </c>
      <c r="V12" s="48">
        <v>21</v>
      </c>
      <c r="W12" s="47">
        <f>IF(T12&lt;V12,1,0)</f>
        <v>0</v>
      </c>
      <c r="X12" s="14">
        <f>W11+W12+W13</f>
        <v>2</v>
      </c>
      <c r="Y12" s="2">
        <v>2</v>
      </c>
      <c r="Z12" s="47">
        <f>IF(AA12&gt;AC12,1,0)</f>
        <v>1</v>
      </c>
      <c r="AA12" s="48">
        <v>25</v>
      </c>
      <c r="AB12" s="47" t="str">
        <f>IF(AA12="","","－")</f>
        <v>－</v>
      </c>
      <c r="AC12" s="48">
        <v>19</v>
      </c>
      <c r="AD12" s="47">
        <f>IF(AA12&lt;AC12,1,0)</f>
        <v>0</v>
      </c>
      <c r="AE12" s="14">
        <f>AD11+AD12+AD13</f>
        <v>0</v>
      </c>
      <c r="AF12" s="2">
        <f>AG11+AG12+AG13</f>
        <v>2</v>
      </c>
      <c r="AG12" s="47">
        <f>IF(AH12&gt;AJ12,1,0)</f>
        <v>1</v>
      </c>
      <c r="AH12" s="48">
        <v>25</v>
      </c>
      <c r="AI12" s="47" t="str">
        <f>IF(AH12="","","－")</f>
        <v>－</v>
      </c>
      <c r="AJ12" s="48">
        <v>19</v>
      </c>
      <c r="AK12" s="47">
        <f>IF(AH12&lt;AJ12,1,0)</f>
        <v>0</v>
      </c>
      <c r="AL12" s="14">
        <f>AK11+AK12+AK13</f>
        <v>0</v>
      </c>
      <c r="AM12" s="2">
        <f>AN11+AN12+AN13</f>
        <v>2</v>
      </c>
      <c r="AN12" s="47">
        <f>IF(AO12&gt;AQ12,1,0)</f>
        <v>1</v>
      </c>
      <c r="AO12" s="48">
        <v>25</v>
      </c>
      <c r="AP12" s="47" t="str">
        <f>IF(AO12="","","－")</f>
        <v>－</v>
      </c>
      <c r="AQ12" s="48">
        <v>22</v>
      </c>
      <c r="AR12" s="15">
        <f>IF(AO12&lt;AQ12,1,0)</f>
        <v>0</v>
      </c>
      <c r="AS12" s="36">
        <f>AR11+AR12+AR13</f>
        <v>0</v>
      </c>
      <c r="AT12" s="74">
        <f>SUM(M11:M13,T11:T13,F11:F13,AA11:AA13,AH11:AH13,AO11:AO13)</f>
        <v>282</v>
      </c>
      <c r="AU12" s="75"/>
      <c r="AV12" s="71"/>
      <c r="AW12" s="71"/>
      <c r="AX12" s="57"/>
    </row>
    <row r="13" spans="2:50" ht="12.75" customHeight="1" x14ac:dyDescent="0.15">
      <c r="B13" s="34"/>
      <c r="C13" s="79"/>
      <c r="D13" s="15"/>
      <c r="E13" s="15">
        <f>IF(F13&gt;H13,1,0)</f>
        <v>1</v>
      </c>
      <c r="F13" s="15">
        <v>25</v>
      </c>
      <c r="G13" s="15" t="str">
        <f>IF(N8="","",N8)</f>
        <v>－</v>
      </c>
      <c r="H13" s="15">
        <v>23</v>
      </c>
      <c r="I13" s="15">
        <f>IF(F13&lt;H13,1,0)</f>
        <v>0</v>
      </c>
      <c r="J13" s="36"/>
      <c r="K13" s="35"/>
      <c r="L13" s="15"/>
      <c r="M13" s="15"/>
      <c r="N13" s="15"/>
      <c r="O13" s="15"/>
      <c r="P13" s="15"/>
      <c r="Q13" s="36"/>
      <c r="R13" s="35"/>
      <c r="S13" s="15">
        <f>IF(T13&gt;V13,1,0)</f>
        <v>0</v>
      </c>
      <c r="T13" s="48">
        <v>22</v>
      </c>
      <c r="U13" s="47" t="str">
        <f>IF(T13="","","－")</f>
        <v>－</v>
      </c>
      <c r="V13" s="48">
        <v>25</v>
      </c>
      <c r="W13" s="47">
        <f>IF(T13&lt;V13,1,0)</f>
        <v>1</v>
      </c>
      <c r="X13" s="14"/>
      <c r="Y13" s="2"/>
      <c r="Z13" s="47">
        <f>IF(AA13&gt;AC13,1,0)</f>
        <v>0</v>
      </c>
      <c r="AA13" s="48"/>
      <c r="AB13" s="47" t="str">
        <f>IF(AA13="","","－")</f>
        <v/>
      </c>
      <c r="AC13" s="48"/>
      <c r="AD13" s="47">
        <f>IF(AA13&lt;AC13,1,0)</f>
        <v>0</v>
      </c>
      <c r="AE13" s="14"/>
      <c r="AF13" s="2"/>
      <c r="AG13" s="47">
        <f>IF(AH13&gt;AJ13,1,0)</f>
        <v>0</v>
      </c>
      <c r="AH13" s="48"/>
      <c r="AI13" s="47" t="str">
        <f>IF(AH13="","","－")</f>
        <v/>
      </c>
      <c r="AJ13" s="48"/>
      <c r="AK13" s="47">
        <f>IF(AH13&lt;AJ13,1,0)</f>
        <v>0</v>
      </c>
      <c r="AL13" s="14"/>
      <c r="AM13" s="2"/>
      <c r="AN13" s="47">
        <f>IF(AO13&gt;AQ13,1,0)</f>
        <v>0</v>
      </c>
      <c r="AO13" s="48"/>
      <c r="AP13" s="47" t="str">
        <f>IF(AO13="","","－")</f>
        <v/>
      </c>
      <c r="AQ13" s="48"/>
      <c r="AR13" s="15">
        <f>IF(AO13&lt;AQ13,1,0)</f>
        <v>0</v>
      </c>
      <c r="AS13" s="36"/>
      <c r="AT13" s="74">
        <f>SUM(O11:O13,V11:V13,H11:H13,AC11:AC13,AJ11:AJ13,AQ11:AQ13)</f>
        <v>249</v>
      </c>
      <c r="AU13" s="75"/>
      <c r="AV13" s="72"/>
      <c r="AW13" s="72"/>
      <c r="AX13" s="57"/>
    </row>
    <row r="14" spans="2:50" ht="12.75" customHeight="1" x14ac:dyDescent="0.15">
      <c r="B14" s="44"/>
      <c r="C14" s="80"/>
      <c r="D14" s="38"/>
      <c r="E14" s="38"/>
      <c r="F14" s="38"/>
      <c r="G14" s="38"/>
      <c r="H14" s="38"/>
      <c r="I14" s="38"/>
      <c r="J14" s="39"/>
      <c r="K14" s="37"/>
      <c r="L14" s="38"/>
      <c r="M14" s="38"/>
      <c r="N14" s="38"/>
      <c r="O14" s="38"/>
      <c r="P14" s="38"/>
      <c r="Q14" s="39"/>
      <c r="R14" s="37"/>
      <c r="S14" s="38"/>
      <c r="T14" s="38"/>
      <c r="U14" s="38"/>
      <c r="V14" s="38"/>
      <c r="W14" s="38"/>
      <c r="X14" s="39"/>
      <c r="Y14" s="37"/>
      <c r="Z14" s="38"/>
      <c r="AA14" s="38"/>
      <c r="AB14" s="38"/>
      <c r="AC14" s="38"/>
      <c r="AD14" s="38"/>
      <c r="AE14" s="39"/>
      <c r="AF14" s="37"/>
      <c r="AG14" s="38"/>
      <c r="AH14" s="38"/>
      <c r="AI14" s="38"/>
      <c r="AJ14" s="38"/>
      <c r="AK14" s="38"/>
      <c r="AL14" s="39"/>
      <c r="AM14" s="37"/>
      <c r="AN14" s="38"/>
      <c r="AO14" s="38"/>
      <c r="AP14" s="38"/>
      <c r="AQ14" s="38"/>
      <c r="AR14" s="38"/>
      <c r="AS14" s="39"/>
      <c r="AT14" s="76">
        <f>IF(AT13&gt;0,AT12/AT13,"-")</f>
        <v>1.1325301204819278</v>
      </c>
      <c r="AU14" s="75"/>
      <c r="AV14" s="76">
        <f>IF(AW10&gt;0,AV10/AW10,"-")</f>
        <v>3</v>
      </c>
      <c r="AW14" s="75"/>
      <c r="AX14" s="58"/>
    </row>
    <row r="15" spans="2:50" ht="12.75" customHeight="1" x14ac:dyDescent="0.15">
      <c r="B15" s="34"/>
      <c r="C15" s="66" t="s">
        <v>35</v>
      </c>
      <c r="D15" s="15" t="str">
        <f>IF(OR(D17&gt;=2,J17&gt;=2),IF(D17&gt;J17,"○","●"),"-")</f>
        <v>○</v>
      </c>
      <c r="E15" s="41"/>
      <c r="F15" s="41"/>
      <c r="G15" s="41"/>
      <c r="H15" s="41"/>
      <c r="I15" s="41"/>
      <c r="J15" s="42"/>
      <c r="K15" s="15" t="str">
        <f>IF(OR(K17&gt;=2,Q17&gt;=2),IF(K17&gt;Q17,"○","●"),"-")</f>
        <v>○</v>
      </c>
      <c r="L15" s="41"/>
      <c r="M15" s="41"/>
      <c r="N15" s="41"/>
      <c r="O15" s="41"/>
      <c r="P15" s="41"/>
      <c r="Q15" s="42"/>
      <c r="R15" s="43"/>
      <c r="S15" s="41"/>
      <c r="T15" s="41"/>
      <c r="U15" s="41"/>
      <c r="V15" s="41"/>
      <c r="W15" s="41"/>
      <c r="X15" s="42"/>
      <c r="Y15" s="35" t="str">
        <f>IF(OR(Y17&gt;=2,AE17&gt;=2),IF(Y17&gt;AE17,"○","●"),"-")</f>
        <v>○</v>
      </c>
      <c r="Z15" s="15"/>
      <c r="AA15" s="15"/>
      <c r="AB15" s="15"/>
      <c r="AC15" s="15"/>
      <c r="AD15" s="15"/>
      <c r="AE15" s="36"/>
      <c r="AF15" s="35" t="str">
        <f>IF(OR(AF17&gt;=2,AL17&gt;=2),IF(AF17&gt;AL17,"○","●"),"-")</f>
        <v>○</v>
      </c>
      <c r="AG15" s="15"/>
      <c r="AH15" s="15"/>
      <c r="AI15" s="15"/>
      <c r="AJ15" s="15"/>
      <c r="AK15" s="15"/>
      <c r="AL15" s="36"/>
      <c r="AM15" s="35" t="str">
        <f>IF(OR(AM17&gt;=2,AS17&gt;=2),IF(AM17&gt;AS17,"○","●"),"-")</f>
        <v>○</v>
      </c>
      <c r="AN15" s="15"/>
      <c r="AO15" s="15"/>
      <c r="AP15" s="15"/>
      <c r="AQ15" s="15"/>
      <c r="AR15" s="15"/>
      <c r="AS15" s="36"/>
      <c r="AT15" s="69">
        <f>COUNTIF(D15:AS15,"○")</f>
        <v>5</v>
      </c>
      <c r="AU15" s="69">
        <f>COUNTIF(D15:AS15,"●")</f>
        <v>0</v>
      </c>
      <c r="AV15" s="69">
        <f>D17+K17+R17+Y17+AF17+AM17</f>
        <v>10</v>
      </c>
      <c r="AW15" s="69">
        <f>J17+Q17+X17+AE17+AL17+AS17</f>
        <v>2</v>
      </c>
      <c r="AX15" s="73">
        <v>1</v>
      </c>
    </row>
    <row r="16" spans="2:50" ht="12.75" customHeight="1" x14ac:dyDescent="0.15">
      <c r="B16" s="34"/>
      <c r="C16" s="67"/>
      <c r="D16" s="15"/>
      <c r="E16" s="15">
        <f>IF(F16&gt;H16,1,0)</f>
        <v>1</v>
      </c>
      <c r="F16" s="15">
        <f>IF(V6="","",V6)</f>
        <v>25</v>
      </c>
      <c r="G16" s="15" t="str">
        <f>IF(U6="","",U6)</f>
        <v>－</v>
      </c>
      <c r="H16" s="15">
        <f>IF(T6="","",T6)</f>
        <v>14</v>
      </c>
      <c r="I16" s="15">
        <f>IF(F16&lt;H16,1,0)</f>
        <v>0</v>
      </c>
      <c r="J16" s="36"/>
      <c r="K16" s="15"/>
      <c r="L16" s="15">
        <f>IF(M16&gt;O16,1,0)</f>
        <v>1</v>
      </c>
      <c r="M16" s="15">
        <f>IF(V11="","",V11)</f>
        <v>25</v>
      </c>
      <c r="N16" s="15" t="str">
        <f>IF(U11="","",U11)</f>
        <v>－</v>
      </c>
      <c r="O16" s="15">
        <f>IF(T11="","",T11)</f>
        <v>16</v>
      </c>
      <c r="P16" s="15">
        <f>IF(M16&lt;O16,1,0)</f>
        <v>0</v>
      </c>
      <c r="Q16" s="36"/>
      <c r="R16" s="35"/>
      <c r="S16" s="15"/>
      <c r="T16" s="15"/>
      <c r="U16" s="15"/>
      <c r="V16" s="15"/>
      <c r="W16" s="15"/>
      <c r="X16" s="36"/>
      <c r="Y16" s="15"/>
      <c r="Z16" s="15">
        <f>IF(AA16&gt;AC16,1,0)</f>
        <v>1</v>
      </c>
      <c r="AA16" s="48">
        <v>25</v>
      </c>
      <c r="AB16" s="47" t="str">
        <f>IF(AA16="","","－")</f>
        <v>－</v>
      </c>
      <c r="AC16" s="48">
        <v>22</v>
      </c>
      <c r="AD16" s="47">
        <f>IF(AA16&lt;AC16,1,0)</f>
        <v>0</v>
      </c>
      <c r="AE16" s="14"/>
      <c r="AF16" s="47"/>
      <c r="AG16" s="47">
        <f>IF(AH16&gt;AJ16,1,0)</f>
        <v>1</v>
      </c>
      <c r="AH16" s="48">
        <v>25</v>
      </c>
      <c r="AI16" s="47" t="str">
        <f>IF(AH16="","","－")</f>
        <v>－</v>
      </c>
      <c r="AJ16" s="48">
        <v>21</v>
      </c>
      <c r="AK16" s="47">
        <f>IF(AH16&lt;AJ16,1,0)</f>
        <v>0</v>
      </c>
      <c r="AL16" s="14"/>
      <c r="AM16" s="47"/>
      <c r="AN16" s="47">
        <f>IF(AO16&gt;AQ16,1,0)</f>
        <v>1</v>
      </c>
      <c r="AO16" s="48">
        <v>25</v>
      </c>
      <c r="AP16" s="47" t="str">
        <f>IF(AO16="","","－")</f>
        <v>－</v>
      </c>
      <c r="AQ16" s="48">
        <v>21</v>
      </c>
      <c r="AR16" s="15">
        <f>IF(AO16&lt;AQ16,1,0)</f>
        <v>0</v>
      </c>
      <c r="AS16" s="36"/>
      <c r="AT16" s="70"/>
      <c r="AU16" s="70"/>
      <c r="AV16" s="71"/>
      <c r="AW16" s="71"/>
      <c r="AX16" s="57"/>
    </row>
    <row r="17" spans="2:50" ht="12.75" customHeight="1" x14ac:dyDescent="0.15">
      <c r="B17" s="34">
        <v>3</v>
      </c>
      <c r="C17" s="67"/>
      <c r="D17" s="15">
        <f>E16+E17+E18</f>
        <v>2</v>
      </c>
      <c r="E17" s="15">
        <f>IF(F17&gt;H17,1,0)</f>
        <v>0</v>
      </c>
      <c r="F17" s="15">
        <f>IF(V7="","",V7)</f>
        <v>28</v>
      </c>
      <c r="G17" s="15" t="str">
        <f>IF(U7="","",U7)</f>
        <v>－</v>
      </c>
      <c r="H17" s="15">
        <f>IF(T7="","",T7)</f>
        <v>30</v>
      </c>
      <c r="I17" s="15">
        <f>IF(F17&lt;H17,1,0)</f>
        <v>1</v>
      </c>
      <c r="J17" s="36">
        <f>I16+I17+I18</f>
        <v>1</v>
      </c>
      <c r="K17" s="15">
        <f>L16+L17+L18</f>
        <v>2</v>
      </c>
      <c r="L17" s="15">
        <f>IF(M17&gt;O17,1,0)</f>
        <v>0</v>
      </c>
      <c r="M17" s="15">
        <f>IF(V12="","",V12)</f>
        <v>21</v>
      </c>
      <c r="N17" s="15" t="str">
        <f>IF(U12="","",U12)</f>
        <v>－</v>
      </c>
      <c r="O17" s="15">
        <f>IF(T12="","",T12)</f>
        <v>25</v>
      </c>
      <c r="P17" s="15">
        <f>IF(M17&lt;O17,1,0)</f>
        <v>1</v>
      </c>
      <c r="Q17" s="36">
        <f>P16+P17+P18</f>
        <v>1</v>
      </c>
      <c r="R17" s="35"/>
      <c r="S17" s="15"/>
      <c r="T17" s="15"/>
      <c r="U17" s="15"/>
      <c r="V17" s="15"/>
      <c r="W17" s="15"/>
      <c r="X17" s="36"/>
      <c r="Y17" s="35">
        <f>Z16+Z17+Z18</f>
        <v>2</v>
      </c>
      <c r="Z17" s="15">
        <f>IF(AA17&gt;AC17,1,0)</f>
        <v>1</v>
      </c>
      <c r="AA17" s="48">
        <v>25</v>
      </c>
      <c r="AB17" s="47" t="str">
        <f>IF(AA17="","","－")</f>
        <v>－</v>
      </c>
      <c r="AC17" s="48">
        <v>16</v>
      </c>
      <c r="AD17" s="47">
        <f>IF(AA17&lt;AC17,1,0)</f>
        <v>0</v>
      </c>
      <c r="AE17" s="14">
        <f>AD16+AD17+AD18</f>
        <v>0</v>
      </c>
      <c r="AF17" s="2">
        <v>2</v>
      </c>
      <c r="AG17" s="47">
        <f>IF(AH17&gt;AJ17,1,0)</f>
        <v>1</v>
      </c>
      <c r="AH17" s="48">
        <v>25</v>
      </c>
      <c r="AI17" s="47" t="str">
        <f>IF(AH17="","","－")</f>
        <v>－</v>
      </c>
      <c r="AJ17" s="48">
        <v>18</v>
      </c>
      <c r="AK17" s="47">
        <f>IF(AH17&lt;AJ17,1,0)</f>
        <v>0</v>
      </c>
      <c r="AL17" s="14">
        <f>AK16+AK17+AK18</f>
        <v>0</v>
      </c>
      <c r="AM17" s="2">
        <v>2</v>
      </c>
      <c r="AN17" s="47">
        <f>IF(AO17&gt;AQ17,1,0)</f>
        <v>1</v>
      </c>
      <c r="AO17" s="48">
        <v>25</v>
      </c>
      <c r="AP17" s="47" t="str">
        <f>IF(AO17="","","－")</f>
        <v>－</v>
      </c>
      <c r="AQ17" s="48">
        <v>23</v>
      </c>
      <c r="AR17" s="15">
        <f>IF(AO17&lt;AQ17,1,0)</f>
        <v>0</v>
      </c>
      <c r="AS17" s="36">
        <f>AR16+AR17+AR18</f>
        <v>0</v>
      </c>
      <c r="AT17" s="74">
        <f>SUM(M16:M18,T16:T18,F16:F18,AA16:AA18,AH16:AH18,AO16:AO18)</f>
        <v>299</v>
      </c>
      <c r="AU17" s="75"/>
      <c r="AV17" s="71"/>
      <c r="AW17" s="71"/>
      <c r="AX17" s="57"/>
    </row>
    <row r="18" spans="2:50" ht="12.75" customHeight="1" x14ac:dyDescent="0.15">
      <c r="B18" s="34"/>
      <c r="C18" s="67"/>
      <c r="D18" s="15"/>
      <c r="E18" s="15">
        <f>IF(F18&gt;H18,1,0)</f>
        <v>1</v>
      </c>
      <c r="F18" s="15">
        <f>IF(V8="","",V8)</f>
        <v>25</v>
      </c>
      <c r="G18" s="15" t="str">
        <f>IF(U8="","",U8)</f>
        <v>－</v>
      </c>
      <c r="H18" s="15">
        <f>IF(T8="","",T8)</f>
        <v>22</v>
      </c>
      <c r="I18" s="15">
        <f>IF(F18&lt;H18,1,0)</f>
        <v>0</v>
      </c>
      <c r="J18" s="36"/>
      <c r="K18" s="15"/>
      <c r="L18" s="15">
        <f>IF(M18&gt;O18,1,0)</f>
        <v>1</v>
      </c>
      <c r="M18" s="15">
        <f>IF(V13="","",V13)</f>
        <v>25</v>
      </c>
      <c r="N18" s="15" t="str">
        <f>IF(U13="","",U13)</f>
        <v>－</v>
      </c>
      <c r="O18" s="15">
        <f>IF(T13="","",T13)</f>
        <v>22</v>
      </c>
      <c r="P18" s="15">
        <f>IF(M18&lt;O18,1,0)</f>
        <v>0</v>
      </c>
      <c r="Q18" s="36"/>
      <c r="R18" s="35"/>
      <c r="S18" s="15"/>
      <c r="T18" s="15"/>
      <c r="U18" s="15"/>
      <c r="V18" s="15"/>
      <c r="W18" s="15"/>
      <c r="X18" s="36"/>
      <c r="Y18" s="35"/>
      <c r="Z18" s="15">
        <f>IF(AA18&gt;AC18,1,0)</f>
        <v>0</v>
      </c>
      <c r="AA18" s="48"/>
      <c r="AB18" s="47" t="str">
        <f>IF(AA18="","","－")</f>
        <v/>
      </c>
      <c r="AC18" s="48"/>
      <c r="AD18" s="47">
        <f>IF(AA18&lt;AC18,1,0)</f>
        <v>0</v>
      </c>
      <c r="AE18" s="14"/>
      <c r="AF18" s="2"/>
      <c r="AG18" s="47">
        <f>IF(AH18&gt;AJ18,1,0)</f>
        <v>0</v>
      </c>
      <c r="AH18" s="48"/>
      <c r="AI18" s="47" t="str">
        <f>IF(AH18="","","－")</f>
        <v/>
      </c>
      <c r="AJ18" s="48"/>
      <c r="AK18" s="47">
        <f>IF(AH18&lt;AJ18,1,0)</f>
        <v>0</v>
      </c>
      <c r="AL18" s="14"/>
      <c r="AM18" s="2"/>
      <c r="AN18" s="47">
        <f>IF(AO18&gt;AQ18,1,0)</f>
        <v>0</v>
      </c>
      <c r="AO18" s="48"/>
      <c r="AP18" s="47" t="str">
        <f>IF(AO18="","","－")</f>
        <v/>
      </c>
      <c r="AQ18" s="48"/>
      <c r="AR18" s="15">
        <f>IF(AO18&lt;AQ18,1,0)</f>
        <v>0</v>
      </c>
      <c r="AS18" s="36"/>
      <c r="AT18" s="74">
        <f>SUM(O16:O18,V16:V18,H16:H18,AC16:AC18,AJ16:AJ18,AQ16:AQ18)</f>
        <v>250</v>
      </c>
      <c r="AU18" s="75"/>
      <c r="AV18" s="72"/>
      <c r="AW18" s="72"/>
      <c r="AX18" s="57"/>
    </row>
    <row r="19" spans="2:50" ht="12.75" customHeight="1" x14ac:dyDescent="0.15">
      <c r="B19" s="34"/>
      <c r="C19" s="68"/>
      <c r="D19" s="38"/>
      <c r="E19" s="38"/>
      <c r="F19" s="38"/>
      <c r="G19" s="38"/>
      <c r="H19" s="38"/>
      <c r="I19" s="38"/>
      <c r="J19" s="39"/>
      <c r="K19" s="38"/>
      <c r="L19" s="38"/>
      <c r="M19" s="38"/>
      <c r="N19" s="38"/>
      <c r="O19" s="38"/>
      <c r="P19" s="38"/>
      <c r="Q19" s="39"/>
      <c r="R19" s="37"/>
      <c r="S19" s="38"/>
      <c r="T19" s="38"/>
      <c r="U19" s="38"/>
      <c r="V19" s="38"/>
      <c r="W19" s="38"/>
      <c r="X19" s="39"/>
      <c r="Y19" s="37"/>
      <c r="Z19" s="38"/>
      <c r="AA19" s="38"/>
      <c r="AB19" s="38"/>
      <c r="AC19" s="45"/>
      <c r="AD19" s="38"/>
      <c r="AE19" s="39"/>
      <c r="AF19" s="37"/>
      <c r="AG19" s="38"/>
      <c r="AH19" s="38"/>
      <c r="AI19" s="38"/>
      <c r="AJ19" s="38"/>
      <c r="AK19" s="38"/>
      <c r="AL19" s="39"/>
      <c r="AM19" s="37"/>
      <c r="AN19" s="38"/>
      <c r="AO19" s="38"/>
      <c r="AP19" s="38"/>
      <c r="AQ19" s="38"/>
      <c r="AR19" s="38"/>
      <c r="AS19" s="39"/>
      <c r="AT19" s="76">
        <f>IF(AT18&gt;0,AT17/AT18,"-")</f>
        <v>1.196</v>
      </c>
      <c r="AU19" s="75"/>
      <c r="AV19" s="76">
        <f>IF(AW15&gt;0,AV15/AW15,"-")</f>
        <v>5</v>
      </c>
      <c r="AW19" s="75"/>
      <c r="AX19" s="58"/>
    </row>
    <row r="20" spans="2:50" ht="12.75" customHeight="1" x14ac:dyDescent="0.15">
      <c r="B20" s="40"/>
      <c r="C20" s="66" t="s">
        <v>36</v>
      </c>
      <c r="D20" s="15" t="str">
        <f>IF(OR(D22&gt;=2,J22&gt;=2),IF(D22&gt;J22,"○","●"),"-")</f>
        <v>●</v>
      </c>
      <c r="E20" s="41"/>
      <c r="F20" s="41"/>
      <c r="G20" s="41"/>
      <c r="H20" s="41"/>
      <c r="I20" s="41"/>
      <c r="J20" s="42"/>
      <c r="K20" s="15" t="str">
        <f>IF(OR(K22&gt;=2,Q22&gt;=2),IF(K22&gt;Q22,"○","●"),"-")</f>
        <v>●</v>
      </c>
      <c r="L20" s="41"/>
      <c r="M20" s="41"/>
      <c r="N20" s="41"/>
      <c r="O20" s="41"/>
      <c r="P20" s="41"/>
      <c r="Q20" s="42"/>
      <c r="R20" s="15" t="str">
        <f>IF(OR(R22&gt;=2,X22&gt;=2),IF(R22&gt;X22,"○","●"),"-")</f>
        <v>●</v>
      </c>
      <c r="S20" s="41"/>
      <c r="T20" s="41"/>
      <c r="U20" s="41"/>
      <c r="V20" s="41"/>
      <c r="W20" s="41"/>
      <c r="X20" s="42"/>
      <c r="Y20" s="43"/>
      <c r="Z20" s="41"/>
      <c r="AA20" s="41"/>
      <c r="AB20" s="41"/>
      <c r="AC20" s="41"/>
      <c r="AD20" s="41"/>
      <c r="AE20" s="42"/>
      <c r="AF20" s="35" t="str">
        <f>IF(OR(AF22&gt;=2,AL22&gt;=2),IF(AF22&gt;AL22,"○","●"),"-")</f>
        <v>○</v>
      </c>
      <c r="AG20" s="15"/>
      <c r="AH20" s="15"/>
      <c r="AI20" s="15"/>
      <c r="AJ20" s="15"/>
      <c r="AK20" s="15"/>
      <c r="AL20" s="36"/>
      <c r="AM20" s="35" t="str">
        <f>IF(OR(AM22&gt;=2,AS22&gt;=2),IF(AM22&gt;AS22,"○","●"),"-")</f>
        <v>●</v>
      </c>
      <c r="AN20" s="15"/>
      <c r="AO20" s="15"/>
      <c r="AP20" s="15"/>
      <c r="AQ20" s="15"/>
      <c r="AR20" s="15"/>
      <c r="AS20" s="36"/>
      <c r="AT20" s="69">
        <f>COUNTIF(D20:AS20,"○")</f>
        <v>1</v>
      </c>
      <c r="AU20" s="69">
        <f>COUNTIF(D20:AS20,"●")</f>
        <v>4</v>
      </c>
      <c r="AV20" s="69">
        <f>D22+K22+R22+Y22+AF22+AM22</f>
        <v>2</v>
      </c>
      <c r="AW20" s="69">
        <f>J22+Q22+X22+AE22+AL22+AS22</f>
        <v>8</v>
      </c>
      <c r="AX20" s="73">
        <v>5</v>
      </c>
    </row>
    <row r="21" spans="2:50" ht="12.75" customHeight="1" x14ac:dyDescent="0.15">
      <c r="B21" s="34"/>
      <c r="C21" s="67"/>
      <c r="D21" s="25"/>
      <c r="E21" s="15">
        <f>IF(F21&gt;H21,1,0)</f>
        <v>0</v>
      </c>
      <c r="F21" s="15">
        <f>IF(AC6="","",AC6)</f>
        <v>28</v>
      </c>
      <c r="G21" s="15" t="str">
        <f>IF(AB6="","",AB6)</f>
        <v>－</v>
      </c>
      <c r="H21" s="15">
        <f>IF(AA6="","",AA6)</f>
        <v>30</v>
      </c>
      <c r="I21" s="15">
        <f>IF(F21&lt;H21,1,0)</f>
        <v>1</v>
      </c>
      <c r="J21" s="36"/>
      <c r="K21" s="15"/>
      <c r="L21" s="15">
        <f>IF(M21&gt;O21,1,0)</f>
        <v>0</v>
      </c>
      <c r="M21" s="15">
        <f>IF(AC11="","",AC11)</f>
        <v>18</v>
      </c>
      <c r="N21" s="15" t="str">
        <f>IF(AB11="","",AB11)</f>
        <v>－</v>
      </c>
      <c r="O21" s="15">
        <f>IF(AA11="","",AA11)</f>
        <v>25</v>
      </c>
      <c r="P21" s="15">
        <f>IF(M21&lt;O21,1,0)</f>
        <v>1</v>
      </c>
      <c r="Q21" s="36"/>
      <c r="R21" s="15"/>
      <c r="S21" s="15">
        <f>IF(T21&gt;V21,1,0)</f>
        <v>0</v>
      </c>
      <c r="T21" s="15">
        <f>IF(AC16="","",AC16)</f>
        <v>22</v>
      </c>
      <c r="U21" s="15" t="str">
        <f>IF(AB16="","",AB16)</f>
        <v>－</v>
      </c>
      <c r="V21" s="15">
        <f>IF(AA16="","",AA16)</f>
        <v>25</v>
      </c>
      <c r="W21" s="15">
        <f>IF(T21&lt;V21,1,0)</f>
        <v>1</v>
      </c>
      <c r="X21" s="36"/>
      <c r="Y21" s="35"/>
      <c r="Z21" s="15"/>
      <c r="AA21" s="15"/>
      <c r="AB21" s="15"/>
      <c r="AC21" s="15"/>
      <c r="AD21" s="15"/>
      <c r="AE21" s="36"/>
      <c r="AF21" s="15"/>
      <c r="AG21" s="15">
        <f>IF(AH21&gt;AJ21,1,0)</f>
        <v>1</v>
      </c>
      <c r="AH21" s="48">
        <v>25</v>
      </c>
      <c r="AI21" s="47" t="str">
        <f>IF(AH21="","","－")</f>
        <v>－</v>
      </c>
      <c r="AJ21" s="48">
        <v>19</v>
      </c>
      <c r="AK21" s="47">
        <f>IF(AH21&lt;AJ21,1,0)</f>
        <v>0</v>
      </c>
      <c r="AL21" s="14"/>
      <c r="AM21" s="47"/>
      <c r="AN21" s="47">
        <f>IF(AO21&gt;AQ21,1,0)</f>
        <v>0</v>
      </c>
      <c r="AO21" s="48">
        <v>27</v>
      </c>
      <c r="AP21" s="47" t="str">
        <f>IF(AO21="","","－")</f>
        <v>－</v>
      </c>
      <c r="AQ21" s="48">
        <v>29</v>
      </c>
      <c r="AR21" s="15">
        <f>IF(AO21&lt;AQ21,1,0)</f>
        <v>1</v>
      </c>
      <c r="AS21" s="36"/>
      <c r="AT21" s="70"/>
      <c r="AU21" s="70"/>
      <c r="AV21" s="71"/>
      <c r="AW21" s="71"/>
      <c r="AX21" s="57"/>
    </row>
    <row r="22" spans="2:50" ht="12.75" customHeight="1" x14ac:dyDescent="0.15">
      <c r="B22" s="34">
        <v>4</v>
      </c>
      <c r="C22" s="67"/>
      <c r="D22" s="15">
        <f>E21+E22+E23</f>
        <v>0</v>
      </c>
      <c r="E22" s="15">
        <f>IF(F22&gt;H22,1,0)</f>
        <v>0</v>
      </c>
      <c r="F22" s="15">
        <f>IF(AC7="","",AC7)</f>
        <v>18</v>
      </c>
      <c r="G22" s="15" t="str">
        <f>IF(AB7="","",AB7)</f>
        <v>－</v>
      </c>
      <c r="H22" s="15">
        <f>IF(AA7="","",AA7)</f>
        <v>25</v>
      </c>
      <c r="I22" s="15">
        <f>IF(F22&lt;H22,1,0)</f>
        <v>1</v>
      </c>
      <c r="J22" s="36">
        <f>I21+I22+I23</f>
        <v>2</v>
      </c>
      <c r="K22" s="15">
        <f>L21+L22+L23</f>
        <v>0</v>
      </c>
      <c r="L22" s="15">
        <f>IF(M22&gt;O22,1,0)</f>
        <v>0</v>
      </c>
      <c r="M22" s="15">
        <f>IF(AC12="","",AC12)</f>
        <v>19</v>
      </c>
      <c r="N22" s="15" t="str">
        <f>IF(AB12="","",AB12)</f>
        <v>－</v>
      </c>
      <c r="O22" s="15">
        <f>IF(AA12="","",AA12)</f>
        <v>25</v>
      </c>
      <c r="P22" s="15">
        <f>IF(M22&lt;O22,1,0)</f>
        <v>1</v>
      </c>
      <c r="Q22" s="36">
        <f>P21+P22+P23</f>
        <v>2</v>
      </c>
      <c r="R22" s="15">
        <f>S21+S22+S23</f>
        <v>0</v>
      </c>
      <c r="S22" s="15">
        <f>IF(T22&gt;V22,1,0)</f>
        <v>0</v>
      </c>
      <c r="T22" s="15">
        <f>IF(AC17="","",AC17)</f>
        <v>16</v>
      </c>
      <c r="U22" s="15" t="str">
        <f>IF(AB17="","",AB17)</f>
        <v>－</v>
      </c>
      <c r="V22" s="15">
        <f>IF(AA17="","",AA17)</f>
        <v>25</v>
      </c>
      <c r="W22" s="15">
        <f>IF(T22&lt;V22,1,0)</f>
        <v>1</v>
      </c>
      <c r="X22" s="36">
        <f>W21+W22+W23</f>
        <v>2</v>
      </c>
      <c r="Y22" s="35"/>
      <c r="Z22" s="15"/>
      <c r="AA22" s="15"/>
      <c r="AB22" s="15"/>
      <c r="AC22" s="15"/>
      <c r="AD22" s="15"/>
      <c r="AE22" s="36"/>
      <c r="AF22" s="35">
        <v>2</v>
      </c>
      <c r="AG22" s="15">
        <f>IF(AH22&gt;AJ22,1,0)</f>
        <v>1</v>
      </c>
      <c r="AH22" s="48">
        <v>25</v>
      </c>
      <c r="AI22" s="47" t="str">
        <f>IF(AH22="","","－")</f>
        <v>－</v>
      </c>
      <c r="AJ22" s="48">
        <v>23</v>
      </c>
      <c r="AK22" s="47">
        <f>IF(AH22&lt;AJ22,1,0)</f>
        <v>0</v>
      </c>
      <c r="AL22" s="14">
        <f>AK21+AK22+AK23</f>
        <v>0</v>
      </c>
      <c r="AM22" s="2">
        <f>AN21+AN22+AN23</f>
        <v>0</v>
      </c>
      <c r="AN22" s="47">
        <f>IF(AO22&gt;AQ22,1,0)</f>
        <v>0</v>
      </c>
      <c r="AO22" s="48">
        <v>21</v>
      </c>
      <c r="AP22" s="47" t="str">
        <f>IF(AO22="","","－")</f>
        <v>－</v>
      </c>
      <c r="AQ22" s="48">
        <v>25</v>
      </c>
      <c r="AR22" s="15">
        <f>IF(AO22&lt;AQ22,1,0)</f>
        <v>1</v>
      </c>
      <c r="AS22" s="36">
        <f>AR21+AR22+AR23</f>
        <v>2</v>
      </c>
      <c r="AT22" s="74">
        <f>SUM(M21:M23,T21:T23,F21:F23,AA21:AA23,AH21:AH23,AO21:AO23)</f>
        <v>219</v>
      </c>
      <c r="AU22" s="75"/>
      <c r="AV22" s="71"/>
      <c r="AW22" s="71"/>
      <c r="AX22" s="57"/>
    </row>
    <row r="23" spans="2:50" ht="12.75" customHeight="1" x14ac:dyDescent="0.15">
      <c r="B23" s="34"/>
      <c r="C23" s="67"/>
      <c r="D23" s="15"/>
      <c r="E23" s="15">
        <f>IF(F23&gt;H23,1,0)</f>
        <v>0</v>
      </c>
      <c r="F23" s="15" t="str">
        <f>IF(AC8="","",AC8)</f>
        <v/>
      </c>
      <c r="G23" s="15" t="str">
        <f>IF(AB8="","",AB8)</f>
        <v/>
      </c>
      <c r="H23" s="15" t="str">
        <f>IF(AA8="","",AA8)</f>
        <v/>
      </c>
      <c r="I23" s="15">
        <f>IF(F23&lt;H23,1,0)</f>
        <v>0</v>
      </c>
      <c r="J23" s="36"/>
      <c r="K23" s="15"/>
      <c r="L23" s="15">
        <f>IF(M23&gt;O23,1,0)</f>
        <v>0</v>
      </c>
      <c r="M23" s="15" t="str">
        <f>IF(AC13="","",AC13)</f>
        <v/>
      </c>
      <c r="N23" s="15" t="str">
        <f>IF(AB13="","",AB13)</f>
        <v/>
      </c>
      <c r="O23" s="15" t="str">
        <f>IF(AA13="","",AA13)</f>
        <v/>
      </c>
      <c r="P23" s="15">
        <f>IF(M23&lt;O23,1,0)</f>
        <v>0</v>
      </c>
      <c r="Q23" s="36"/>
      <c r="R23" s="15"/>
      <c r="S23" s="15">
        <f>IF(T23&gt;V23,1,0)</f>
        <v>0</v>
      </c>
      <c r="T23" s="15" t="str">
        <f>IF(AC18="","",AC18)</f>
        <v/>
      </c>
      <c r="U23" s="15" t="str">
        <f>IF(AB18="","",AB18)</f>
        <v/>
      </c>
      <c r="V23" s="15" t="str">
        <f>IF(AA18="","",AA18)</f>
        <v/>
      </c>
      <c r="W23" s="15">
        <f>IF(T23&lt;V23,1,0)</f>
        <v>0</v>
      </c>
      <c r="X23" s="36"/>
      <c r="Y23" s="35"/>
      <c r="Z23" s="15"/>
      <c r="AA23" s="15"/>
      <c r="AB23" s="15"/>
      <c r="AC23" s="15"/>
      <c r="AD23" s="15"/>
      <c r="AE23" s="36"/>
      <c r="AF23" s="35"/>
      <c r="AG23" s="15">
        <f>IF(AH23&gt;AJ23,1,0)</f>
        <v>0</v>
      </c>
      <c r="AH23" s="48"/>
      <c r="AI23" s="47" t="str">
        <f>IF(AH23="","","－")</f>
        <v/>
      </c>
      <c r="AJ23" s="48"/>
      <c r="AK23" s="47">
        <f>IF(AH23&lt;AJ23,1,0)</f>
        <v>0</v>
      </c>
      <c r="AL23" s="14"/>
      <c r="AM23" s="2"/>
      <c r="AN23" s="47">
        <f>IF(AO23&gt;AQ23,1,0)</f>
        <v>0</v>
      </c>
      <c r="AO23" s="48"/>
      <c r="AP23" s="47" t="str">
        <f>IF(AO23="","","－")</f>
        <v/>
      </c>
      <c r="AQ23" s="48"/>
      <c r="AR23" s="15">
        <f>IF(AO23&lt;AQ23,1,0)</f>
        <v>0</v>
      </c>
      <c r="AS23" s="36"/>
      <c r="AT23" s="74">
        <f>SUM(O21:O23,V21:V23,H21:H23,AC21:AC23,AJ21:AJ23,AQ21:AQ23)</f>
        <v>251</v>
      </c>
      <c r="AU23" s="75"/>
      <c r="AV23" s="72"/>
      <c r="AW23" s="72"/>
      <c r="AX23" s="57"/>
    </row>
    <row r="24" spans="2:50" ht="12.75" customHeight="1" x14ac:dyDescent="0.15">
      <c r="B24" s="44"/>
      <c r="C24" s="68"/>
      <c r="D24" s="38"/>
      <c r="E24" s="38"/>
      <c r="F24" s="38"/>
      <c r="G24" s="38"/>
      <c r="H24" s="38"/>
      <c r="I24" s="38"/>
      <c r="J24" s="39"/>
      <c r="K24" s="38"/>
      <c r="L24" s="38"/>
      <c r="M24" s="38"/>
      <c r="N24" s="38"/>
      <c r="O24" s="38"/>
      <c r="P24" s="38"/>
      <c r="Q24" s="39"/>
      <c r="R24" s="38"/>
      <c r="S24" s="38"/>
      <c r="T24" s="38"/>
      <c r="U24" s="38"/>
      <c r="V24" s="38"/>
      <c r="W24" s="38"/>
      <c r="X24" s="39"/>
      <c r="Y24" s="37"/>
      <c r="Z24" s="38"/>
      <c r="AA24" s="38"/>
      <c r="AB24" s="38"/>
      <c r="AC24" s="38"/>
      <c r="AD24" s="38"/>
      <c r="AE24" s="39"/>
      <c r="AF24" s="37"/>
      <c r="AG24" s="38"/>
      <c r="AH24" s="38"/>
      <c r="AI24" s="38"/>
      <c r="AJ24" s="38"/>
      <c r="AK24" s="38"/>
      <c r="AL24" s="39"/>
      <c r="AM24" s="37"/>
      <c r="AN24" s="38"/>
      <c r="AO24" s="38"/>
      <c r="AP24" s="38"/>
      <c r="AQ24" s="38"/>
      <c r="AR24" s="38"/>
      <c r="AS24" s="39"/>
      <c r="AT24" s="76">
        <f>IF(AT23&gt;0,AT22/AT23,"-")</f>
        <v>0.87250996015936255</v>
      </c>
      <c r="AU24" s="75"/>
      <c r="AV24" s="76">
        <f>IF(AW20&gt;0,AV20/AW20,"-")</f>
        <v>0.25</v>
      </c>
      <c r="AW24" s="75"/>
      <c r="AX24" s="58"/>
    </row>
    <row r="25" spans="2:50" ht="12.75" customHeight="1" x14ac:dyDescent="0.15">
      <c r="B25" s="34"/>
      <c r="C25" s="66" t="s">
        <v>37</v>
      </c>
      <c r="D25" s="15" t="str">
        <f>IF(OR(D27&gt;=2,J27&gt;=2),IF(D27&gt;J27,"○","●"),"-")</f>
        <v>●</v>
      </c>
      <c r="E25" s="41"/>
      <c r="F25" s="41"/>
      <c r="G25" s="41"/>
      <c r="H25" s="41"/>
      <c r="I25" s="41"/>
      <c r="J25" s="42"/>
      <c r="K25" s="15" t="str">
        <f>IF(OR(K27&gt;=2,Q27&gt;=2),IF(K27&gt;Q27,"○","●"),"-")</f>
        <v>●</v>
      </c>
      <c r="L25" s="41"/>
      <c r="M25" s="41"/>
      <c r="N25" s="41"/>
      <c r="O25" s="41"/>
      <c r="P25" s="41"/>
      <c r="Q25" s="42"/>
      <c r="R25" s="15" t="str">
        <f>IF(OR(R27&gt;=2,X27&gt;=2),IF(R27&gt;X27,"○","●"),"-")</f>
        <v>●</v>
      </c>
      <c r="S25" s="41"/>
      <c r="T25" s="41"/>
      <c r="U25" s="41"/>
      <c r="V25" s="41"/>
      <c r="W25" s="41"/>
      <c r="X25" s="42"/>
      <c r="Y25" s="15" t="str">
        <f>IF(OR(Y27&gt;=2,AE27&gt;=2),IF(Y27&gt;AE27,"○","●"),"-")</f>
        <v>●</v>
      </c>
      <c r="Z25" s="41"/>
      <c r="AA25" s="41"/>
      <c r="AB25" s="41"/>
      <c r="AC25" s="41"/>
      <c r="AD25" s="41"/>
      <c r="AE25" s="42"/>
      <c r="AF25" s="43"/>
      <c r="AG25" s="41"/>
      <c r="AH25" s="41"/>
      <c r="AI25" s="41"/>
      <c r="AJ25" s="41"/>
      <c r="AK25" s="41"/>
      <c r="AL25" s="42"/>
      <c r="AM25" s="35" t="str">
        <f>IF(OR(AM27&gt;=2,AS27&gt;=2),IF(AM27&gt;AS27,"○","●"),"-")</f>
        <v>●</v>
      </c>
      <c r="AN25" s="15"/>
      <c r="AO25" s="15"/>
      <c r="AP25" s="15"/>
      <c r="AQ25" s="15"/>
      <c r="AR25" s="15"/>
      <c r="AS25" s="36"/>
      <c r="AT25" s="69">
        <f>COUNTIF(D25:AS25,"○")</f>
        <v>0</v>
      </c>
      <c r="AU25" s="69">
        <f>COUNTIF(D25:AS25,"●")</f>
        <v>5</v>
      </c>
      <c r="AV25" s="69">
        <f>D27+K27+R27+Y27+AF27+AM27</f>
        <v>0</v>
      </c>
      <c r="AW25" s="69">
        <f>J27+Q27+X27+AE27+AL27+AS27</f>
        <v>10</v>
      </c>
      <c r="AX25" s="73">
        <v>6</v>
      </c>
    </row>
    <row r="26" spans="2:50" ht="12.75" customHeight="1" x14ac:dyDescent="0.15">
      <c r="B26" s="34"/>
      <c r="C26" s="67"/>
      <c r="D26" s="25"/>
      <c r="E26" s="15">
        <f>IF(F26&gt;H26,1,0)</f>
        <v>0</v>
      </c>
      <c r="F26" s="15">
        <f>IF(AJ6="","",AJ6)</f>
        <v>15</v>
      </c>
      <c r="G26" s="15" t="str">
        <f>IF(AI6="","",AI6)</f>
        <v>－</v>
      </c>
      <c r="H26" s="15">
        <f>IF(AH6="","",AH6)</f>
        <v>25</v>
      </c>
      <c r="I26" s="15">
        <f>IF(F26&lt;H26,1,0)</f>
        <v>1</v>
      </c>
      <c r="J26" s="36"/>
      <c r="K26" s="25"/>
      <c r="L26" s="15">
        <f>IF(M26&gt;O26,1,0)</f>
        <v>0</v>
      </c>
      <c r="M26" s="15">
        <f>IF(AJ11="","",AJ11)</f>
        <v>16</v>
      </c>
      <c r="N26" s="15" t="str">
        <f>IF(AI11="","",AI11)</f>
        <v>－</v>
      </c>
      <c r="O26" s="15">
        <f>IF(AH11="","",AH11)</f>
        <v>25</v>
      </c>
      <c r="P26" s="15">
        <f>IF(M26&lt;O26,1,0)</f>
        <v>1</v>
      </c>
      <c r="Q26" s="36"/>
      <c r="R26" s="15"/>
      <c r="S26" s="15">
        <f>IF(T26&gt;V26,1,0)</f>
        <v>0</v>
      </c>
      <c r="T26" s="15">
        <f>IF(AJ16="","",AJ16)</f>
        <v>21</v>
      </c>
      <c r="U26" s="15" t="str">
        <f>IF(AI16="","",AI16)</f>
        <v>－</v>
      </c>
      <c r="V26" s="15">
        <f>IF(AH16="","",AH16)</f>
        <v>25</v>
      </c>
      <c r="W26" s="15">
        <f>IF(T26&lt;V26,1,0)</f>
        <v>1</v>
      </c>
      <c r="X26" s="36"/>
      <c r="Y26" s="15"/>
      <c r="Z26" s="15">
        <f>IF(AA26&gt;AC26,1,0)</f>
        <v>0</v>
      </c>
      <c r="AA26" s="15">
        <v>19</v>
      </c>
      <c r="AB26" s="15" t="s">
        <v>44</v>
      </c>
      <c r="AC26" s="15">
        <v>25</v>
      </c>
      <c r="AD26" s="15">
        <f>IF(AA26&lt;AC26,1,0)</f>
        <v>1</v>
      </c>
      <c r="AE26" s="36"/>
      <c r="AF26" s="35"/>
      <c r="AG26" s="15"/>
      <c r="AH26" s="15"/>
      <c r="AI26" s="15"/>
      <c r="AJ26" s="15"/>
      <c r="AK26" s="15"/>
      <c r="AL26" s="36"/>
      <c r="AM26" s="15"/>
      <c r="AN26" s="15">
        <f>IF(AO26&gt;AQ26,1,0)</f>
        <v>0</v>
      </c>
      <c r="AO26" s="48">
        <v>17</v>
      </c>
      <c r="AP26" s="47" t="str">
        <f>IF(AO26="","","－")</f>
        <v>－</v>
      </c>
      <c r="AQ26" s="48">
        <v>25</v>
      </c>
      <c r="AR26" s="15">
        <f>IF(AO26&lt;AQ26,1,0)</f>
        <v>1</v>
      </c>
      <c r="AS26" s="36"/>
      <c r="AT26" s="70"/>
      <c r="AU26" s="70"/>
      <c r="AV26" s="71"/>
      <c r="AW26" s="71"/>
      <c r="AX26" s="57"/>
    </row>
    <row r="27" spans="2:50" ht="12.75" customHeight="1" x14ac:dyDescent="0.15">
      <c r="B27" s="34">
        <v>5</v>
      </c>
      <c r="C27" s="67"/>
      <c r="D27" s="15">
        <f>E26+E27+E28</f>
        <v>0</v>
      </c>
      <c r="E27" s="15">
        <f>IF(F27&gt;H27,1,0)</f>
        <v>0</v>
      </c>
      <c r="F27" s="15">
        <f>IF(AJ7="","",AJ7)</f>
        <v>13</v>
      </c>
      <c r="G27" s="15" t="str">
        <f>IF(AI7="","",AI7)</f>
        <v>－</v>
      </c>
      <c r="H27" s="15">
        <f>IF(AH7="","",AH7)</f>
        <v>25</v>
      </c>
      <c r="I27" s="15">
        <f>IF(F27&lt;H27,1,0)</f>
        <v>1</v>
      </c>
      <c r="J27" s="36">
        <f>I26+I27+I28</f>
        <v>2</v>
      </c>
      <c r="K27" s="15">
        <f>L26+L27+L28</f>
        <v>0</v>
      </c>
      <c r="L27" s="15">
        <f>IF(M27&gt;O27,1,0)</f>
        <v>0</v>
      </c>
      <c r="M27" s="15">
        <f>IF(AJ12="","",AJ12)</f>
        <v>19</v>
      </c>
      <c r="N27" s="15" t="str">
        <f>IF(AI12="","",AI12)</f>
        <v>－</v>
      </c>
      <c r="O27" s="15">
        <f>IF(AH12="","",AH12)</f>
        <v>25</v>
      </c>
      <c r="P27" s="15">
        <f>IF(M27&lt;O27,1,0)</f>
        <v>1</v>
      </c>
      <c r="Q27" s="36">
        <f>P26+P27+P28</f>
        <v>2</v>
      </c>
      <c r="R27" s="15">
        <f>S26+S27+S28</f>
        <v>0</v>
      </c>
      <c r="S27" s="15">
        <f>IF(T27&gt;V27,1,0)</f>
        <v>0</v>
      </c>
      <c r="T27" s="15">
        <f>IF(AJ17="","",AJ17)</f>
        <v>18</v>
      </c>
      <c r="U27" s="15" t="str">
        <f>IF(AI17="","",AI17)</f>
        <v>－</v>
      </c>
      <c r="V27" s="15">
        <f>IF(AH17="","",AH17)</f>
        <v>25</v>
      </c>
      <c r="W27" s="15">
        <f>IF(T27&lt;V27,1,0)</f>
        <v>1</v>
      </c>
      <c r="X27" s="36">
        <f>W26+W27+W28</f>
        <v>2</v>
      </c>
      <c r="Y27" s="15">
        <f>Z26+Z27+Z28</f>
        <v>0</v>
      </c>
      <c r="Z27" s="15">
        <f>IF(AA27&gt;AC27,1,0)</f>
        <v>0</v>
      </c>
      <c r="AA27" s="15">
        <v>23</v>
      </c>
      <c r="AB27" s="15" t="s">
        <v>44</v>
      </c>
      <c r="AC27" s="15">
        <v>25</v>
      </c>
      <c r="AD27" s="15">
        <f>IF(AA27&lt;AC27,1,0)</f>
        <v>1</v>
      </c>
      <c r="AE27" s="36">
        <v>2</v>
      </c>
      <c r="AF27" s="35"/>
      <c r="AG27" s="15"/>
      <c r="AH27" s="15"/>
      <c r="AI27" s="15"/>
      <c r="AJ27" s="15"/>
      <c r="AK27" s="15"/>
      <c r="AL27" s="36"/>
      <c r="AM27" s="35">
        <v>0</v>
      </c>
      <c r="AN27" s="15">
        <f>IF(AO27&gt;AQ27,1,0)</f>
        <v>0</v>
      </c>
      <c r="AO27" s="48">
        <v>19</v>
      </c>
      <c r="AP27" s="47" t="s">
        <v>44</v>
      </c>
      <c r="AQ27" s="48">
        <v>25</v>
      </c>
      <c r="AR27" s="15">
        <f>IF(AO27&lt;AQ27,1,0)</f>
        <v>1</v>
      </c>
      <c r="AS27" s="36">
        <v>2</v>
      </c>
      <c r="AT27" s="74">
        <f>SUM(M26:M28,T26:T28,F26:F28,AA26:AA28,AH26:AH28,AO26:AO28)</f>
        <v>180</v>
      </c>
      <c r="AU27" s="75"/>
      <c r="AV27" s="71"/>
      <c r="AW27" s="71"/>
      <c r="AX27" s="57"/>
    </row>
    <row r="28" spans="2:50" ht="12.75" customHeight="1" x14ac:dyDescent="0.15">
      <c r="B28" s="34"/>
      <c r="C28" s="67"/>
      <c r="D28" s="15"/>
      <c r="E28" s="15">
        <f>IF(F28&gt;H28,1,0)</f>
        <v>0</v>
      </c>
      <c r="F28" s="15" t="str">
        <f>IF(AJ8="","",AJ8)</f>
        <v/>
      </c>
      <c r="G28" s="15" t="str">
        <f>IF(AI8="","",AI8)</f>
        <v/>
      </c>
      <c r="H28" s="15" t="str">
        <f>IF(AH8="","",AH8)</f>
        <v/>
      </c>
      <c r="I28" s="15">
        <f>IF(F28&lt;H28,1,0)</f>
        <v>0</v>
      </c>
      <c r="J28" s="36"/>
      <c r="K28" s="15"/>
      <c r="L28" s="15">
        <f>IF(M28&gt;O28,1,0)</f>
        <v>0</v>
      </c>
      <c r="M28" s="15" t="str">
        <f>IF(AJ13="","",AJ13)</f>
        <v/>
      </c>
      <c r="N28" s="15" t="str">
        <f>IF(AI13="","",AI13)</f>
        <v/>
      </c>
      <c r="O28" s="15" t="str">
        <f>IF(AH13="","",AH13)</f>
        <v/>
      </c>
      <c r="P28" s="15">
        <f>IF(M28&lt;O28,1,0)</f>
        <v>0</v>
      </c>
      <c r="Q28" s="36"/>
      <c r="R28" s="15"/>
      <c r="S28" s="15">
        <f>IF(T28&gt;V28,1,0)</f>
        <v>0</v>
      </c>
      <c r="T28" s="15" t="str">
        <f>IF(AJ18="","",AJ18)</f>
        <v/>
      </c>
      <c r="U28" s="15" t="str">
        <f>IF(AI18="","",AI18)</f>
        <v/>
      </c>
      <c r="V28" s="15" t="str">
        <f>IF(AH18="","",AH18)</f>
        <v/>
      </c>
      <c r="W28" s="15">
        <f>IF(T28&lt;V28,1,0)</f>
        <v>0</v>
      </c>
      <c r="X28" s="36"/>
      <c r="Y28" s="15"/>
      <c r="Z28" s="15">
        <f>IF(AA28&gt;AC28,1,0)</f>
        <v>0</v>
      </c>
      <c r="AA28" s="15" t="str">
        <f>IF(AJ23="","",AJ23)</f>
        <v/>
      </c>
      <c r="AB28" s="15" t="str">
        <f>IF(AI23="","",AI23)</f>
        <v/>
      </c>
      <c r="AC28" s="15" t="str">
        <f>IF(AH23="","",AH23)</f>
        <v/>
      </c>
      <c r="AD28" s="15">
        <f>IF(AA28&lt;AC28,1,0)</f>
        <v>0</v>
      </c>
      <c r="AE28" s="36"/>
      <c r="AF28" s="35"/>
      <c r="AG28" s="15"/>
      <c r="AH28" s="15"/>
      <c r="AI28" s="15"/>
      <c r="AJ28" s="15"/>
      <c r="AK28" s="15"/>
      <c r="AL28" s="36"/>
      <c r="AM28" s="35"/>
      <c r="AN28" s="15">
        <f>IF(AO28&gt;AQ28,1,0)</f>
        <v>0</v>
      </c>
      <c r="AO28" s="48"/>
      <c r="AP28" s="47" t="str">
        <f>IF(AO28="","","－")</f>
        <v/>
      </c>
      <c r="AQ28" s="48"/>
      <c r="AR28" s="15">
        <f>IF(AO28&lt;AQ28,1,0)</f>
        <v>0</v>
      </c>
      <c r="AS28" s="36"/>
      <c r="AT28" s="74">
        <f>SUM(O26:O28,V26:V28,H26:H28,AC26:AC28,AJ26:AJ28,AQ26:AQ28)</f>
        <v>250</v>
      </c>
      <c r="AU28" s="75"/>
      <c r="AV28" s="72"/>
      <c r="AW28" s="72"/>
      <c r="AX28" s="57"/>
    </row>
    <row r="29" spans="2:50" ht="12.75" customHeight="1" x14ac:dyDescent="0.15">
      <c r="B29" s="34"/>
      <c r="C29" s="68"/>
      <c r="D29" s="38"/>
      <c r="E29" s="38"/>
      <c r="F29" s="38"/>
      <c r="G29" s="38"/>
      <c r="H29" s="38"/>
      <c r="I29" s="38"/>
      <c r="J29" s="39"/>
      <c r="K29" s="38"/>
      <c r="L29" s="38"/>
      <c r="M29" s="38"/>
      <c r="N29" s="38"/>
      <c r="O29" s="38"/>
      <c r="P29" s="38"/>
      <c r="Q29" s="39"/>
      <c r="R29" s="38"/>
      <c r="S29" s="38"/>
      <c r="T29" s="38"/>
      <c r="U29" s="38"/>
      <c r="V29" s="38"/>
      <c r="W29" s="38"/>
      <c r="X29" s="39"/>
      <c r="Y29" s="38"/>
      <c r="Z29" s="38"/>
      <c r="AA29" s="38"/>
      <c r="AB29" s="38"/>
      <c r="AC29" s="38"/>
      <c r="AD29" s="38"/>
      <c r="AE29" s="39"/>
      <c r="AF29" s="37"/>
      <c r="AG29" s="38"/>
      <c r="AH29" s="38"/>
      <c r="AI29" s="38"/>
      <c r="AJ29" s="38"/>
      <c r="AK29" s="38"/>
      <c r="AL29" s="39"/>
      <c r="AM29" s="37"/>
      <c r="AN29" s="38"/>
      <c r="AO29" s="38"/>
      <c r="AP29" s="38"/>
      <c r="AQ29" s="38"/>
      <c r="AR29" s="38"/>
      <c r="AS29" s="39"/>
      <c r="AT29" s="76">
        <f>IF(AT28&gt;0,AT27/AT28,"-")</f>
        <v>0.72</v>
      </c>
      <c r="AU29" s="75"/>
      <c r="AV29" s="76">
        <f>IF(AW25&gt;0,AV25/AW25,"-")</f>
        <v>0</v>
      </c>
      <c r="AW29" s="75"/>
      <c r="AX29" s="58"/>
    </row>
    <row r="30" spans="2:50" ht="12.75" customHeight="1" x14ac:dyDescent="0.15">
      <c r="B30" s="40"/>
      <c r="C30" s="66" t="s">
        <v>38</v>
      </c>
      <c r="D30" s="15" t="str">
        <f>IF(OR(D32&gt;=2,J32&gt;=2),IF(D32&gt;J32,"○","●"),"-")</f>
        <v>●</v>
      </c>
      <c r="E30" s="41"/>
      <c r="F30" s="41"/>
      <c r="G30" s="41"/>
      <c r="H30" s="41"/>
      <c r="I30" s="41"/>
      <c r="J30" s="42"/>
      <c r="K30" s="15" t="str">
        <f>IF(OR(K32&gt;=2,Q32&gt;=2),IF(K32&gt;Q32,"○","●"),"-")</f>
        <v>●</v>
      </c>
      <c r="L30" s="41"/>
      <c r="M30" s="41"/>
      <c r="N30" s="41"/>
      <c r="O30" s="41"/>
      <c r="P30" s="41"/>
      <c r="Q30" s="42"/>
      <c r="R30" s="15" t="str">
        <f>IF(OR(R32&gt;=2,X32&gt;=2),IF(R32&gt;X32,"○","●"),"-")</f>
        <v>●</v>
      </c>
      <c r="S30" s="41"/>
      <c r="T30" s="41"/>
      <c r="U30" s="41"/>
      <c r="V30" s="41"/>
      <c r="W30" s="41"/>
      <c r="X30" s="42"/>
      <c r="Y30" s="15" t="str">
        <f>IF(OR(Y32&gt;=2,AE32&gt;=2),IF(Y32&gt;AE32,"○","●"),"-")</f>
        <v>○</v>
      </c>
      <c r="Z30" s="41"/>
      <c r="AA30" s="41"/>
      <c r="AB30" s="41"/>
      <c r="AC30" s="41"/>
      <c r="AD30" s="41"/>
      <c r="AE30" s="42"/>
      <c r="AF30" s="15" t="str">
        <f>IF(OR(AF32&gt;=2,AL32&gt;=2),IF(AF32&gt;AL32,"○","●"),"-")</f>
        <v>○</v>
      </c>
      <c r="AG30" s="41"/>
      <c r="AH30" s="41"/>
      <c r="AI30" s="41"/>
      <c r="AJ30" s="41"/>
      <c r="AK30" s="41"/>
      <c r="AL30" s="42"/>
      <c r="AM30" s="43"/>
      <c r="AN30" s="41"/>
      <c r="AO30" s="41"/>
      <c r="AP30" s="41"/>
      <c r="AQ30" s="41"/>
      <c r="AR30" s="41"/>
      <c r="AS30" s="42"/>
      <c r="AT30" s="69">
        <f>COUNTIF(D30:AS30,"○")</f>
        <v>2</v>
      </c>
      <c r="AU30" s="69">
        <f>COUNTIF(D30:AS30,"●")</f>
        <v>3</v>
      </c>
      <c r="AV30" s="69">
        <f>D32+K32+R32+Y32+AF32+AM32</f>
        <v>5</v>
      </c>
      <c r="AW30" s="69">
        <f>J32+Q32+X32+AE32+AL32+AS32</f>
        <v>6</v>
      </c>
      <c r="AX30" s="73">
        <v>4</v>
      </c>
    </row>
    <row r="31" spans="2:50" ht="12.75" customHeight="1" x14ac:dyDescent="0.15">
      <c r="B31" s="34"/>
      <c r="C31" s="67"/>
      <c r="D31" s="15"/>
      <c r="E31" s="15">
        <f>IF(F31&gt;H31,1,0)</f>
        <v>1</v>
      </c>
      <c r="F31" s="15">
        <f>IF(AQ6="","",AQ6)</f>
        <v>25</v>
      </c>
      <c r="G31" s="15" t="str">
        <f>IF(AP6="","",AP6)</f>
        <v>－</v>
      </c>
      <c r="H31" s="15">
        <f>IF(AO6="","",AO6)</f>
        <v>21</v>
      </c>
      <c r="I31" s="15">
        <f>IF(F31&lt;H31,1,0)</f>
        <v>0</v>
      </c>
      <c r="J31" s="36"/>
      <c r="K31" s="25"/>
      <c r="L31" s="15">
        <f>IF(M31&gt;O31,1,0)</f>
        <v>0</v>
      </c>
      <c r="M31" s="15">
        <f>IF(AQ11="","",AQ11)</f>
        <v>21</v>
      </c>
      <c r="N31" s="15" t="str">
        <f>IF(AP11="","",AP11)</f>
        <v>－</v>
      </c>
      <c r="O31" s="15">
        <f>IF(AO11="","",AO11)</f>
        <v>25</v>
      </c>
      <c r="P31" s="15">
        <f>IF(M31&lt;O31,1,0)</f>
        <v>1</v>
      </c>
      <c r="Q31" s="36"/>
      <c r="R31" s="25"/>
      <c r="S31" s="15">
        <f>IF(T31&gt;V31,1,0)</f>
        <v>0</v>
      </c>
      <c r="T31" s="15">
        <v>21</v>
      </c>
      <c r="U31" s="15" t="str">
        <f>IF(AP16="","",AP16)</f>
        <v>－</v>
      </c>
      <c r="V31" s="15">
        <v>25</v>
      </c>
      <c r="W31" s="15">
        <f>IF(T31&lt;V31,1,0)</f>
        <v>1</v>
      </c>
      <c r="X31" s="36"/>
      <c r="Y31" s="15"/>
      <c r="Z31" s="15">
        <f>IF(AA31&gt;AC31,1,0)</f>
        <v>1</v>
      </c>
      <c r="AA31" s="15">
        <f>IF(AQ21="","",AQ21)</f>
        <v>29</v>
      </c>
      <c r="AB31" s="15" t="str">
        <f>IF(AP21="","",AP21)</f>
        <v>－</v>
      </c>
      <c r="AC31" s="15">
        <f>IF(AO21="","",AO21)</f>
        <v>27</v>
      </c>
      <c r="AD31" s="15">
        <f>IF(AA31&lt;AC31,1,0)</f>
        <v>0</v>
      </c>
      <c r="AE31" s="36"/>
      <c r="AF31" s="15"/>
      <c r="AG31" s="15">
        <f>IF(AH31&gt;AJ31,1,0)</f>
        <v>1</v>
      </c>
      <c r="AH31" s="15">
        <f>IF(AQ26="","",AQ26)</f>
        <v>25</v>
      </c>
      <c r="AI31" s="15" t="str">
        <f>IF(AP26="","",AP26)</f>
        <v>－</v>
      </c>
      <c r="AJ31" s="15">
        <f>IF(AO26="","",AO26)</f>
        <v>17</v>
      </c>
      <c r="AK31" s="15">
        <f>IF(AH31&lt;AJ31,1,0)</f>
        <v>0</v>
      </c>
      <c r="AL31" s="36"/>
      <c r="AM31" s="35"/>
      <c r="AN31" s="15"/>
      <c r="AO31" s="15"/>
      <c r="AP31" s="15"/>
      <c r="AQ31" s="15"/>
      <c r="AR31" s="15"/>
      <c r="AS31" s="36"/>
      <c r="AT31" s="70"/>
      <c r="AU31" s="70"/>
      <c r="AV31" s="71"/>
      <c r="AW31" s="71"/>
      <c r="AX31" s="57"/>
    </row>
    <row r="32" spans="2:50" ht="12.75" customHeight="1" x14ac:dyDescent="0.15">
      <c r="B32" s="34">
        <v>6</v>
      </c>
      <c r="C32" s="67"/>
      <c r="D32" s="15">
        <f>E31+E32+E33</f>
        <v>1</v>
      </c>
      <c r="E32" s="15">
        <f>IF(F32&gt;H32,1,0)</f>
        <v>0</v>
      </c>
      <c r="F32" s="15">
        <f>IF(AQ7="","",AQ7)</f>
        <v>18</v>
      </c>
      <c r="G32" s="15" t="str">
        <f>IF(AP7="","",AP7)</f>
        <v>－</v>
      </c>
      <c r="H32" s="15">
        <f>IF(AO7="","",AO7)</f>
        <v>25</v>
      </c>
      <c r="I32" s="15">
        <f>IF(F32&lt;H32,1,0)</f>
        <v>1</v>
      </c>
      <c r="J32" s="36">
        <f>I31+I32+I33</f>
        <v>2</v>
      </c>
      <c r="K32" s="15">
        <f>L31+L32+L33</f>
        <v>0</v>
      </c>
      <c r="L32" s="15">
        <f>IF(M32&gt;O32,1,0)</f>
        <v>0</v>
      </c>
      <c r="M32" s="15">
        <f>IF(AQ12="","",AQ12)</f>
        <v>22</v>
      </c>
      <c r="N32" s="15" t="str">
        <f>IF(AP12="","",AP12)</f>
        <v>－</v>
      </c>
      <c r="O32" s="15">
        <f>IF(AO12="","",AO12)</f>
        <v>25</v>
      </c>
      <c r="P32" s="15">
        <f>IF(M32&lt;O32,1,0)</f>
        <v>1</v>
      </c>
      <c r="Q32" s="36">
        <f>P31+P32+P33</f>
        <v>2</v>
      </c>
      <c r="R32" s="15">
        <v>0</v>
      </c>
      <c r="S32" s="15">
        <f>IF(T32&gt;V32,1,0)</f>
        <v>0</v>
      </c>
      <c r="T32" s="15">
        <v>23</v>
      </c>
      <c r="U32" s="15" t="str">
        <f>IF(AP17="","",AP17)</f>
        <v>－</v>
      </c>
      <c r="V32" s="15">
        <v>25</v>
      </c>
      <c r="W32" s="15">
        <f>IF(T32&lt;V32,1,0)</f>
        <v>1</v>
      </c>
      <c r="X32" s="36">
        <f>W31+W32+W33</f>
        <v>2</v>
      </c>
      <c r="Y32" s="15">
        <f>Z31+Z32+Z33</f>
        <v>2</v>
      </c>
      <c r="Z32" s="15">
        <f>IF(AA32&gt;AC32,1,0)</f>
        <v>1</v>
      </c>
      <c r="AA32" s="15">
        <f>IF(AQ22="","",AQ22)</f>
        <v>25</v>
      </c>
      <c r="AB32" s="15" t="str">
        <f>IF(AP22="","",AP22)</f>
        <v>－</v>
      </c>
      <c r="AC32" s="15">
        <f>IF(AO22="","",AO22)</f>
        <v>21</v>
      </c>
      <c r="AD32" s="15">
        <f>IF(AA32&lt;AC32,1,0)</f>
        <v>0</v>
      </c>
      <c r="AE32" s="36">
        <f>AD31+AD32+AD33</f>
        <v>0</v>
      </c>
      <c r="AF32" s="15">
        <f>AG31+AG32+AG33</f>
        <v>2</v>
      </c>
      <c r="AG32" s="15">
        <f>IF(AH32&gt;AJ32,1,0)</f>
        <v>1</v>
      </c>
      <c r="AH32" s="15">
        <f>IF(AQ27="","",AQ27)</f>
        <v>25</v>
      </c>
      <c r="AI32" s="15" t="str">
        <f>IF(AP27="","",AP27)</f>
        <v>-</v>
      </c>
      <c r="AJ32" s="15">
        <f>IF(AO27="","",AO27)</f>
        <v>19</v>
      </c>
      <c r="AK32" s="15">
        <f>IF(AH32&lt;AJ32,1,0)</f>
        <v>0</v>
      </c>
      <c r="AL32" s="36">
        <f>AK31+AK32+AK33</f>
        <v>0</v>
      </c>
      <c r="AM32" s="35"/>
      <c r="AN32" s="15"/>
      <c r="AO32" s="15"/>
      <c r="AP32" s="15"/>
      <c r="AQ32" s="15"/>
      <c r="AR32" s="15"/>
      <c r="AS32" s="36"/>
      <c r="AT32" s="74">
        <f>SUM(M31:M33,T31:T33,F31:F33,AA31:AA33,AH31:AH33,AO31:AO33)</f>
        <v>256</v>
      </c>
      <c r="AU32" s="75"/>
      <c r="AV32" s="71"/>
      <c r="AW32" s="71"/>
      <c r="AX32" s="57"/>
    </row>
    <row r="33" spans="2:50" ht="12.75" customHeight="1" x14ac:dyDescent="0.15">
      <c r="B33" s="34"/>
      <c r="C33" s="67"/>
      <c r="D33" s="15"/>
      <c r="E33" s="15">
        <f>IF(F33&gt;H33,1,0)</f>
        <v>0</v>
      </c>
      <c r="F33" s="15">
        <f>IF(AQ8="","",AQ8)</f>
        <v>22</v>
      </c>
      <c r="G33" s="15" t="str">
        <f>IF(AP8="","",AP8)</f>
        <v>－</v>
      </c>
      <c r="H33" s="15">
        <f>IF(AO8="","",AO8)</f>
        <v>25</v>
      </c>
      <c r="I33" s="15">
        <f>IF(F33&lt;H33,1,0)</f>
        <v>1</v>
      </c>
      <c r="J33" s="36"/>
      <c r="K33" s="15"/>
      <c r="L33" s="15">
        <f>IF(M33&gt;O33,1,0)</f>
        <v>0</v>
      </c>
      <c r="M33" s="15" t="str">
        <f>IF(AQ13="","",AQ13)</f>
        <v/>
      </c>
      <c r="N33" s="15" t="str">
        <f>IF(AP13="","",AP13)</f>
        <v/>
      </c>
      <c r="O33" s="15" t="str">
        <f>IF(AO13="","",AO13)</f>
        <v/>
      </c>
      <c r="P33" s="15">
        <f>IF(M33&lt;O33,1,0)</f>
        <v>0</v>
      </c>
      <c r="Q33" s="36"/>
      <c r="R33" s="15"/>
      <c r="S33" s="15">
        <f>IF(T33&gt;V33,1,0)</f>
        <v>0</v>
      </c>
      <c r="T33" s="15" t="str">
        <f>IF(AQ18="","",AQ18)</f>
        <v/>
      </c>
      <c r="U33" s="15" t="str">
        <f>IF(AP18="","",AP18)</f>
        <v/>
      </c>
      <c r="V33" s="15" t="str">
        <f>IF(AO18="","",AO18)</f>
        <v/>
      </c>
      <c r="W33" s="15">
        <f>IF(T33&lt;V33,1,0)</f>
        <v>0</v>
      </c>
      <c r="X33" s="36"/>
      <c r="Y33" s="15"/>
      <c r="Z33" s="15">
        <f>IF(AA33&gt;AC33,1,0)</f>
        <v>0</v>
      </c>
      <c r="AA33" s="15" t="str">
        <f>IF(AQ23="","",AQ23)</f>
        <v/>
      </c>
      <c r="AB33" s="15" t="str">
        <f>IF(AP23="","",AP23)</f>
        <v/>
      </c>
      <c r="AC33" s="15" t="str">
        <f>IF(AO23="","",AO23)</f>
        <v/>
      </c>
      <c r="AD33" s="15">
        <f>IF(AA33&lt;AC33,1,0)</f>
        <v>0</v>
      </c>
      <c r="AE33" s="36"/>
      <c r="AF33" s="15"/>
      <c r="AG33" s="15">
        <f>IF(AH33&gt;AJ33,1,0)</f>
        <v>0</v>
      </c>
      <c r="AH33" s="15" t="str">
        <f>IF(AQ28="","",AQ28)</f>
        <v/>
      </c>
      <c r="AI33" s="15" t="str">
        <f>IF(AP28="","",AP28)</f>
        <v/>
      </c>
      <c r="AJ33" s="15" t="str">
        <f>IF(AO28="","",AO28)</f>
        <v/>
      </c>
      <c r="AK33" s="15">
        <f>IF(AH33&lt;AJ33,1,0)</f>
        <v>0</v>
      </c>
      <c r="AL33" s="36"/>
      <c r="AM33" s="35"/>
      <c r="AN33" s="15"/>
      <c r="AO33" s="15"/>
      <c r="AP33" s="15"/>
      <c r="AQ33" s="15"/>
      <c r="AR33" s="15"/>
      <c r="AS33" s="36"/>
      <c r="AT33" s="74">
        <f>SUM(O31:O33,V31:V33,H31:H33,AC31:AC33,AJ31:AJ33,AQ31:AQ33)</f>
        <v>255</v>
      </c>
      <c r="AU33" s="75"/>
      <c r="AV33" s="72"/>
      <c r="AW33" s="72"/>
      <c r="AX33" s="57"/>
    </row>
    <row r="34" spans="2:50" ht="12.75" customHeight="1" x14ac:dyDescent="0.15">
      <c r="B34" s="44"/>
      <c r="C34" s="68"/>
      <c r="D34" s="38"/>
      <c r="E34" s="38"/>
      <c r="F34" s="38"/>
      <c r="G34" s="38"/>
      <c r="H34" s="38"/>
      <c r="I34" s="38"/>
      <c r="J34" s="39"/>
      <c r="K34" s="38"/>
      <c r="L34" s="38"/>
      <c r="M34" s="38"/>
      <c r="N34" s="38"/>
      <c r="O34" s="38"/>
      <c r="P34" s="38"/>
      <c r="Q34" s="39"/>
      <c r="R34" s="38"/>
      <c r="S34" s="38"/>
      <c r="T34" s="38"/>
      <c r="U34" s="38"/>
      <c r="V34" s="38"/>
      <c r="W34" s="38"/>
      <c r="X34" s="39"/>
      <c r="Y34" s="38"/>
      <c r="Z34" s="38"/>
      <c r="AA34" s="38"/>
      <c r="AB34" s="38"/>
      <c r="AC34" s="38"/>
      <c r="AD34" s="38"/>
      <c r="AE34" s="39"/>
      <c r="AF34" s="38"/>
      <c r="AG34" s="38"/>
      <c r="AH34" s="38"/>
      <c r="AI34" s="38"/>
      <c r="AJ34" s="38"/>
      <c r="AK34" s="38"/>
      <c r="AL34" s="39"/>
      <c r="AM34" s="37"/>
      <c r="AN34" s="38"/>
      <c r="AO34" s="38"/>
      <c r="AP34" s="38"/>
      <c r="AQ34" s="38"/>
      <c r="AR34" s="38"/>
      <c r="AS34" s="39"/>
      <c r="AT34" s="76">
        <f>IF(AT33&gt;0,AT32/AT33,"-")</f>
        <v>1.003921568627451</v>
      </c>
      <c r="AU34" s="75"/>
      <c r="AV34" s="76">
        <f>IF(AW30&gt;0,AV30/AW30,"-")</f>
        <v>0.83333333333333337</v>
      </c>
      <c r="AW34" s="75"/>
      <c r="AX34" s="58"/>
    </row>
  </sheetData>
  <mergeCells count="66">
    <mergeCell ref="AM4:AS4"/>
    <mergeCell ref="D4:J4"/>
    <mergeCell ref="K4:Q4"/>
    <mergeCell ref="R4:X4"/>
    <mergeCell ref="Y4:AE4"/>
    <mergeCell ref="AF4:AL4"/>
    <mergeCell ref="AX5:AX9"/>
    <mergeCell ref="AT7:AU7"/>
    <mergeCell ref="AT8:AU8"/>
    <mergeCell ref="AT9:AU9"/>
    <mergeCell ref="AV9:AW9"/>
    <mergeCell ref="C5:C9"/>
    <mergeCell ref="AT5:AT6"/>
    <mergeCell ref="AU5:AU6"/>
    <mergeCell ref="AV5:AV8"/>
    <mergeCell ref="AW5:AW8"/>
    <mergeCell ref="AX10:AX14"/>
    <mergeCell ref="AT12:AU12"/>
    <mergeCell ref="AT13:AU13"/>
    <mergeCell ref="AT14:AU14"/>
    <mergeCell ref="AV14:AW14"/>
    <mergeCell ref="C10:C14"/>
    <mergeCell ref="AT10:AT11"/>
    <mergeCell ref="AU10:AU11"/>
    <mergeCell ref="AV10:AV13"/>
    <mergeCell ref="AW10:AW13"/>
    <mergeCell ref="AX15:AX19"/>
    <mergeCell ref="AT17:AU17"/>
    <mergeCell ref="AT18:AU18"/>
    <mergeCell ref="AT19:AU19"/>
    <mergeCell ref="AV19:AW19"/>
    <mergeCell ref="C15:C19"/>
    <mergeCell ref="AT15:AT16"/>
    <mergeCell ref="AU15:AU16"/>
    <mergeCell ref="AV15:AV18"/>
    <mergeCell ref="AW15:AW18"/>
    <mergeCell ref="AX20:AX24"/>
    <mergeCell ref="AT22:AU22"/>
    <mergeCell ref="AT23:AU23"/>
    <mergeCell ref="AT24:AU24"/>
    <mergeCell ref="AV24:AW24"/>
    <mergeCell ref="C20:C24"/>
    <mergeCell ref="AT20:AT21"/>
    <mergeCell ref="AU20:AU21"/>
    <mergeCell ref="AV20:AV23"/>
    <mergeCell ref="AW20:AW23"/>
    <mergeCell ref="AX25:AX29"/>
    <mergeCell ref="AT27:AU27"/>
    <mergeCell ref="AT28:AU28"/>
    <mergeCell ref="AT29:AU29"/>
    <mergeCell ref="AV29:AW29"/>
    <mergeCell ref="C25:C29"/>
    <mergeCell ref="AT25:AT26"/>
    <mergeCell ref="AU25:AU26"/>
    <mergeCell ref="AV25:AV28"/>
    <mergeCell ref="AW25:AW28"/>
    <mergeCell ref="AX30:AX34"/>
    <mergeCell ref="AT32:AU32"/>
    <mergeCell ref="AT33:AU33"/>
    <mergeCell ref="AT34:AU34"/>
    <mergeCell ref="AV34:AW34"/>
    <mergeCell ref="C30:C34"/>
    <mergeCell ref="AT30:AT31"/>
    <mergeCell ref="AU30:AU31"/>
    <mergeCell ref="AV30:AV33"/>
    <mergeCell ref="AW30:AW33"/>
  </mergeCells>
  <phoneticPr fontId="1"/>
  <pageMargins left="1" right="1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X34"/>
  <sheetViews>
    <sheetView zoomScaleNormal="100" workbookViewId="0">
      <selection activeCell="BC12" sqref="BC12"/>
    </sheetView>
  </sheetViews>
  <sheetFormatPr defaultColWidth="7.625" defaultRowHeight="13.5" x14ac:dyDescent="0.15"/>
  <cols>
    <col min="1" max="2" width="4" customWidth="1"/>
    <col min="3" max="3" width="12.375" customWidth="1"/>
    <col min="4" max="4" width="2.125" customWidth="1"/>
    <col min="5" max="5" width="0.125" customWidth="1"/>
    <col min="6" max="6" width="2.875" customWidth="1"/>
    <col min="7" max="7" width="2.125" customWidth="1"/>
    <col min="8" max="8" width="2.625" customWidth="1"/>
    <col min="9" max="9" width="0.125" customWidth="1"/>
    <col min="10" max="11" width="2.125" customWidth="1"/>
    <col min="12" max="12" width="2.125" hidden="1" customWidth="1"/>
    <col min="13" max="13" width="2.75" customWidth="1"/>
    <col min="14" max="14" width="2.125" customWidth="1"/>
    <col min="15" max="15" width="2.375" customWidth="1"/>
    <col min="16" max="16" width="2.625" hidden="1" customWidth="1"/>
    <col min="17" max="18" width="2.125" customWidth="1"/>
    <col min="19" max="19" width="2.125" hidden="1" customWidth="1"/>
    <col min="20" max="20" width="2.625" customWidth="1"/>
    <col min="21" max="21" width="2.125" customWidth="1"/>
    <col min="22" max="22" width="2.5" customWidth="1"/>
    <col min="23" max="23" width="2.125" hidden="1" customWidth="1"/>
    <col min="24" max="24" width="2.125" customWidth="1"/>
    <col min="25" max="25" width="2.25" customWidth="1"/>
    <col min="26" max="26" width="2.125" hidden="1" customWidth="1"/>
    <col min="27" max="27" width="2.5" customWidth="1"/>
    <col min="28" max="28" width="2.125" customWidth="1"/>
    <col min="29" max="29" width="2.625" customWidth="1"/>
    <col min="30" max="30" width="0.25" hidden="1" customWidth="1"/>
    <col min="31" max="32" width="2.125" customWidth="1"/>
    <col min="33" max="33" width="2.125" hidden="1" customWidth="1"/>
    <col min="34" max="34" width="2.625" customWidth="1"/>
    <col min="35" max="35" width="2.125" customWidth="1"/>
    <col min="36" max="36" width="2.5" customWidth="1"/>
    <col min="37" max="37" width="2.125" hidden="1" customWidth="1"/>
    <col min="38" max="39" width="2.125" customWidth="1"/>
    <col min="40" max="40" width="2.125" hidden="1" customWidth="1"/>
    <col min="41" max="41" width="2.5" customWidth="1"/>
    <col min="42" max="42" width="2.125" customWidth="1"/>
    <col min="43" max="43" width="2.625" customWidth="1"/>
    <col min="44" max="44" width="2.125" hidden="1" customWidth="1"/>
    <col min="45" max="45" width="2.125" customWidth="1"/>
    <col min="46" max="47" width="3.625" customWidth="1"/>
    <col min="48" max="49" width="6.875" customWidth="1"/>
    <col min="50" max="50" width="3.875" customWidth="1"/>
  </cols>
  <sheetData>
    <row r="1" spans="2:50" ht="18.75" x14ac:dyDescent="0.2">
      <c r="B1" s="3" t="s">
        <v>11</v>
      </c>
    </row>
    <row r="2" spans="2:50" x14ac:dyDescent="0.15">
      <c r="B2" s="4" t="s">
        <v>10</v>
      </c>
    </row>
    <row r="3" spans="2:50" x14ac:dyDescent="0.15">
      <c r="B3" s="4" t="s">
        <v>14</v>
      </c>
    </row>
    <row r="4" spans="2:50" ht="12.75" customHeight="1" x14ac:dyDescent="0.15">
      <c r="B4" s="27"/>
      <c r="C4" s="28" t="s">
        <v>9</v>
      </c>
      <c r="D4" s="77" t="str">
        <f>C5</f>
        <v>南九州大学</v>
      </c>
      <c r="E4" s="64"/>
      <c r="F4" s="64"/>
      <c r="G4" s="64"/>
      <c r="H4" s="64"/>
      <c r="I4" s="64"/>
      <c r="J4" s="65"/>
      <c r="K4" s="77" t="str">
        <f>C10</f>
        <v>別府大学</v>
      </c>
      <c r="L4" s="64"/>
      <c r="M4" s="64"/>
      <c r="N4" s="64"/>
      <c r="O4" s="64"/>
      <c r="P4" s="64"/>
      <c r="Q4" s="65"/>
      <c r="R4" s="77" t="str">
        <f>C15</f>
        <v>福岡県立大学</v>
      </c>
      <c r="S4" s="64"/>
      <c r="T4" s="64"/>
      <c r="U4" s="64"/>
      <c r="V4" s="64"/>
      <c r="W4" s="64"/>
      <c r="X4" s="65"/>
      <c r="Y4" s="77" t="str">
        <f>C20</f>
        <v>長崎大学経済学部</v>
      </c>
      <c r="Z4" s="64"/>
      <c r="AA4" s="64"/>
      <c r="AB4" s="64"/>
      <c r="AC4" s="64"/>
      <c r="AD4" s="64"/>
      <c r="AE4" s="65"/>
      <c r="AF4" s="77" t="str">
        <f>C25</f>
        <v>西九州大学</v>
      </c>
      <c r="AG4" s="64"/>
      <c r="AH4" s="64"/>
      <c r="AI4" s="64"/>
      <c r="AJ4" s="64"/>
      <c r="AK4" s="64"/>
      <c r="AL4" s="65"/>
      <c r="AM4" s="77"/>
      <c r="AN4" s="64"/>
      <c r="AO4" s="64"/>
      <c r="AP4" s="64"/>
      <c r="AQ4" s="64"/>
      <c r="AR4" s="64"/>
      <c r="AS4" s="65"/>
      <c r="AT4" s="29" t="s">
        <v>0</v>
      </c>
      <c r="AU4" s="30" t="s">
        <v>1</v>
      </c>
      <c r="AV4" s="31" t="s">
        <v>2</v>
      </c>
      <c r="AW4" s="32" t="s">
        <v>3</v>
      </c>
      <c r="AX4" s="33" t="s">
        <v>4</v>
      </c>
    </row>
    <row r="5" spans="2:50" ht="12.75" customHeight="1" x14ac:dyDescent="0.15">
      <c r="B5" s="34"/>
      <c r="C5" s="66" t="s">
        <v>39</v>
      </c>
      <c r="D5" s="35"/>
      <c r="E5" s="15"/>
      <c r="F5" s="15"/>
      <c r="G5" s="15"/>
      <c r="H5" s="15"/>
      <c r="I5" s="15"/>
      <c r="J5" s="36"/>
      <c r="K5" s="35" t="str">
        <f>IF(OR(K7&gt;=2,Q7&gt;=2),IF(K7&gt;Q7,"○","●"),"-")</f>
        <v>○</v>
      </c>
      <c r="L5" s="15"/>
      <c r="M5" s="15"/>
      <c r="N5" s="15"/>
      <c r="O5" s="15"/>
      <c r="P5" s="15"/>
      <c r="Q5" s="36"/>
      <c r="R5" s="35" t="str">
        <f>IF(OR(R7&gt;=2,X7&gt;=2),IF(R7&gt;X7,"○","●"),"-")</f>
        <v>○</v>
      </c>
      <c r="S5" s="15"/>
      <c r="T5" s="15"/>
      <c r="U5" s="15"/>
      <c r="V5" s="15"/>
      <c r="W5" s="15"/>
      <c r="X5" s="36"/>
      <c r="Y5" s="35" t="str">
        <f>IF(OR(Y7&gt;=2,AE7&gt;=2),IF(Y7&gt;AE7,"○","●"),"-")</f>
        <v>○</v>
      </c>
      <c r="Z5" s="15"/>
      <c r="AA5" s="15"/>
      <c r="AB5" s="15"/>
      <c r="AC5" s="15"/>
      <c r="AD5" s="15"/>
      <c r="AE5" s="36"/>
      <c r="AF5" s="35" t="str">
        <f>IF(OR(AF7&gt;=2,AL7&gt;=2),IF(AF7&gt;AL7,"○","●"),"-")</f>
        <v>●</v>
      </c>
      <c r="AG5" s="15"/>
      <c r="AH5" s="15"/>
      <c r="AI5" s="15"/>
      <c r="AJ5" s="15"/>
      <c r="AK5" s="15"/>
      <c r="AL5" s="36"/>
      <c r="AM5" s="35"/>
      <c r="AN5" s="15"/>
      <c r="AO5" s="15"/>
      <c r="AP5" s="15"/>
      <c r="AQ5" s="15"/>
      <c r="AR5" s="15"/>
      <c r="AS5" s="36"/>
      <c r="AT5" s="69">
        <f>COUNTIF(D5:AS5,"○")</f>
        <v>3</v>
      </c>
      <c r="AU5" s="69">
        <f>COUNTIF(D5:AS5,"●")</f>
        <v>1</v>
      </c>
      <c r="AV5" s="69">
        <f>D7+K7+R7+Y7+AF7+AM7</f>
        <v>6</v>
      </c>
      <c r="AW5" s="69">
        <f>J7+Q7+X7+AE7+AL7+AS7</f>
        <v>4</v>
      </c>
      <c r="AX5" s="73">
        <v>2</v>
      </c>
    </row>
    <row r="6" spans="2:50" ht="12.75" customHeight="1" x14ac:dyDescent="0.15">
      <c r="B6" s="34"/>
      <c r="C6" s="67"/>
      <c r="D6" s="35"/>
      <c r="E6" s="15"/>
      <c r="F6" s="15"/>
      <c r="G6" s="15"/>
      <c r="H6" s="15"/>
      <c r="I6" s="15"/>
      <c r="J6" s="36"/>
      <c r="K6" s="15"/>
      <c r="L6" s="15">
        <f>IF(M6&gt;O6,1,0)</f>
        <v>0</v>
      </c>
      <c r="M6" s="48">
        <v>20</v>
      </c>
      <c r="N6" s="47" t="str">
        <f>IF(M6="","","－")</f>
        <v>－</v>
      </c>
      <c r="O6" s="48">
        <v>25</v>
      </c>
      <c r="P6" s="47">
        <f>IF(M6&lt;O6,1,0)</f>
        <v>1</v>
      </c>
      <c r="Q6" s="14"/>
      <c r="R6" s="47"/>
      <c r="S6" s="47">
        <f>IF(T6&gt;V6,1,0)</f>
        <v>1</v>
      </c>
      <c r="T6" s="48">
        <v>25</v>
      </c>
      <c r="U6" s="47" t="str">
        <f>IF(T6="","","－")</f>
        <v>－</v>
      </c>
      <c r="V6" s="48">
        <v>22</v>
      </c>
      <c r="W6" s="47">
        <f>IF(T6&lt;V6,1,0)</f>
        <v>0</v>
      </c>
      <c r="X6" s="14"/>
      <c r="Y6" s="47"/>
      <c r="Z6" s="47">
        <f>IF(AA6&gt;AC6,1,0)</f>
        <v>1</v>
      </c>
      <c r="AA6" s="48">
        <v>25</v>
      </c>
      <c r="AB6" s="47" t="str">
        <f>IF(AA6="","","－")</f>
        <v>－</v>
      </c>
      <c r="AC6" s="48">
        <v>23</v>
      </c>
      <c r="AD6" s="47">
        <f>IF(AA6&lt;AC6,1,0)</f>
        <v>0</v>
      </c>
      <c r="AE6" s="14"/>
      <c r="AF6" s="47"/>
      <c r="AG6" s="47">
        <f>IF(AH6&gt;AJ6,1,0)</f>
        <v>0</v>
      </c>
      <c r="AH6" s="48">
        <v>22</v>
      </c>
      <c r="AI6" s="47" t="str">
        <f>IF(AH6="","","－")</f>
        <v>－</v>
      </c>
      <c r="AJ6" s="48">
        <v>25</v>
      </c>
      <c r="AK6" s="47">
        <f>IF(AH6&lt;AJ6,1,0)</f>
        <v>1</v>
      </c>
      <c r="AL6" s="14"/>
      <c r="AM6" s="47"/>
      <c r="AN6" s="47"/>
      <c r="AO6" s="48"/>
      <c r="AP6" s="47"/>
      <c r="AQ6" s="48"/>
      <c r="AR6" s="15"/>
      <c r="AS6" s="36"/>
      <c r="AT6" s="70"/>
      <c r="AU6" s="70"/>
      <c r="AV6" s="71"/>
      <c r="AW6" s="71"/>
      <c r="AX6" s="57"/>
    </row>
    <row r="7" spans="2:50" ht="12.75" customHeight="1" x14ac:dyDescent="0.15">
      <c r="B7" s="34">
        <v>1</v>
      </c>
      <c r="C7" s="67"/>
      <c r="D7" s="35"/>
      <c r="E7" s="15"/>
      <c r="F7" s="15"/>
      <c r="G7" s="15"/>
      <c r="H7" s="15"/>
      <c r="I7" s="15"/>
      <c r="J7" s="36"/>
      <c r="K7" s="35">
        <f>L6+L7+L8</f>
        <v>2</v>
      </c>
      <c r="L7" s="15">
        <f>IF(M7&gt;O7,1,0)</f>
        <v>1</v>
      </c>
      <c r="M7" s="48">
        <v>25</v>
      </c>
      <c r="N7" s="47" t="str">
        <f>IF(M7="","","－")</f>
        <v>－</v>
      </c>
      <c r="O7" s="48">
        <v>20</v>
      </c>
      <c r="P7" s="47">
        <f>IF(M7&lt;O7,1,0)</f>
        <v>0</v>
      </c>
      <c r="Q7" s="14">
        <f>P6+P7+P8</f>
        <v>1</v>
      </c>
      <c r="R7" s="2">
        <f>S6+S7+S8</f>
        <v>2</v>
      </c>
      <c r="S7" s="47">
        <f>IF(T7&gt;V7,1,0)</f>
        <v>0</v>
      </c>
      <c r="T7" s="48">
        <v>16</v>
      </c>
      <c r="U7" s="47" t="str">
        <f>IF(T7="","","－")</f>
        <v>－</v>
      </c>
      <c r="V7" s="48">
        <v>25</v>
      </c>
      <c r="W7" s="47">
        <f>IF(T7&lt;V7,1,0)</f>
        <v>1</v>
      </c>
      <c r="X7" s="14">
        <f>W6+W7+W8</f>
        <v>1</v>
      </c>
      <c r="Y7" s="2">
        <f>Z6+Z7+Z8</f>
        <v>2</v>
      </c>
      <c r="Z7" s="47">
        <f>IF(AA7&gt;AC7,1,0)</f>
        <v>1</v>
      </c>
      <c r="AA7" s="48">
        <v>25</v>
      </c>
      <c r="AB7" s="47" t="str">
        <f>IF(AA7="","","－")</f>
        <v>－</v>
      </c>
      <c r="AC7" s="48">
        <v>22</v>
      </c>
      <c r="AD7" s="47">
        <f>IF(AA7&lt;AC7,1,0)</f>
        <v>0</v>
      </c>
      <c r="AE7" s="14">
        <f>AD6+AD7+AD8</f>
        <v>0</v>
      </c>
      <c r="AF7" s="2">
        <f>AG6+AG7+AG8</f>
        <v>0</v>
      </c>
      <c r="AG7" s="47">
        <f>IF(AH7&gt;AJ7,1,0)</f>
        <v>0</v>
      </c>
      <c r="AH7" s="48">
        <v>22</v>
      </c>
      <c r="AI7" s="47" t="str">
        <f>IF(AH7="","","－")</f>
        <v>－</v>
      </c>
      <c r="AJ7" s="48">
        <v>25</v>
      </c>
      <c r="AK7" s="47">
        <f>IF(AH7&lt;AJ7,1,0)</f>
        <v>1</v>
      </c>
      <c r="AL7" s="14">
        <f>AK6+AK7+AK8</f>
        <v>2</v>
      </c>
      <c r="AM7" s="2"/>
      <c r="AN7" s="47"/>
      <c r="AO7" s="48"/>
      <c r="AP7" s="47"/>
      <c r="AQ7" s="48"/>
      <c r="AR7" s="15"/>
      <c r="AS7" s="36"/>
      <c r="AT7" s="74">
        <f>SUM(M6:M8,T6:T8,F6:F8,AA6:AA8,AH6:AH8,AO6:AO8)</f>
        <v>231</v>
      </c>
      <c r="AU7" s="75"/>
      <c r="AV7" s="71"/>
      <c r="AW7" s="71"/>
      <c r="AX7" s="57"/>
    </row>
    <row r="8" spans="2:50" ht="12.75" customHeight="1" x14ac:dyDescent="0.15">
      <c r="B8" s="34"/>
      <c r="C8" s="67"/>
      <c r="D8" s="35"/>
      <c r="E8" s="15"/>
      <c r="F8" s="15"/>
      <c r="G8" s="15"/>
      <c r="H8" s="15"/>
      <c r="I8" s="15"/>
      <c r="J8" s="36"/>
      <c r="K8" s="35"/>
      <c r="L8" s="15">
        <f>IF(M8&gt;O8,1,0)</f>
        <v>1</v>
      </c>
      <c r="M8" s="48">
        <v>26</v>
      </c>
      <c r="N8" s="47" t="str">
        <f>IF(M8="","","－")</f>
        <v>－</v>
      </c>
      <c r="O8" s="48">
        <v>24</v>
      </c>
      <c r="P8" s="47">
        <f>IF(M8&lt;O8,1,0)</f>
        <v>0</v>
      </c>
      <c r="Q8" s="14"/>
      <c r="R8" s="2"/>
      <c r="S8" s="47">
        <f>IF(T8&gt;V8,1,0)</f>
        <v>1</v>
      </c>
      <c r="T8" s="48">
        <v>25</v>
      </c>
      <c r="U8" s="47" t="str">
        <f>IF(T8="","","－")</f>
        <v>－</v>
      </c>
      <c r="V8" s="48">
        <v>20</v>
      </c>
      <c r="W8" s="47">
        <f>IF(T8&lt;V8,1,0)</f>
        <v>0</v>
      </c>
      <c r="X8" s="14"/>
      <c r="Y8" s="2"/>
      <c r="Z8" s="47">
        <f>IF(AA8&gt;AC8,1,0)</f>
        <v>0</v>
      </c>
      <c r="AA8" s="48"/>
      <c r="AB8" s="47" t="str">
        <f>IF(AA8="","","－")</f>
        <v/>
      </c>
      <c r="AC8" s="48"/>
      <c r="AD8" s="47">
        <f>IF(AA8&lt;AC8,1,0)</f>
        <v>0</v>
      </c>
      <c r="AE8" s="14"/>
      <c r="AF8" s="2"/>
      <c r="AG8" s="47">
        <f>IF(AH8&gt;AJ8,1,0)</f>
        <v>0</v>
      </c>
      <c r="AH8" s="48"/>
      <c r="AI8" s="47" t="str">
        <f>IF(AH8="","","－")</f>
        <v/>
      </c>
      <c r="AJ8" s="48"/>
      <c r="AK8" s="47">
        <f>IF(AH8&lt;AJ8,1,0)</f>
        <v>0</v>
      </c>
      <c r="AL8" s="14"/>
      <c r="AM8" s="2"/>
      <c r="AN8" s="47"/>
      <c r="AO8" s="48"/>
      <c r="AP8" s="47"/>
      <c r="AQ8" s="48"/>
      <c r="AR8" s="15"/>
      <c r="AS8" s="36"/>
      <c r="AT8" s="74">
        <f>SUM(O6:O8,V6:V8,H6:H8,AC6:AC8,AJ6:AJ8,AQ6:AQ8)</f>
        <v>231</v>
      </c>
      <c r="AU8" s="75"/>
      <c r="AV8" s="72"/>
      <c r="AW8" s="72"/>
      <c r="AX8" s="57"/>
    </row>
    <row r="9" spans="2:50" ht="12.75" customHeight="1" x14ac:dyDescent="0.15">
      <c r="B9" s="34"/>
      <c r="C9" s="68"/>
      <c r="D9" s="37"/>
      <c r="E9" s="38"/>
      <c r="F9" s="38"/>
      <c r="G9" s="38"/>
      <c r="H9" s="38"/>
      <c r="I9" s="38"/>
      <c r="J9" s="39"/>
      <c r="K9" s="37"/>
      <c r="L9" s="38"/>
      <c r="M9" s="38"/>
      <c r="N9" s="38"/>
      <c r="O9" s="38"/>
      <c r="P9" s="38"/>
      <c r="Q9" s="39"/>
      <c r="R9" s="37"/>
      <c r="S9" s="38"/>
      <c r="T9" s="38"/>
      <c r="U9" s="38"/>
      <c r="V9" s="38"/>
      <c r="W9" s="38"/>
      <c r="X9" s="39"/>
      <c r="Y9" s="37"/>
      <c r="Z9" s="38"/>
      <c r="AA9" s="38"/>
      <c r="AB9" s="38"/>
      <c r="AC9" s="38"/>
      <c r="AD9" s="38"/>
      <c r="AE9" s="39"/>
      <c r="AF9" s="37"/>
      <c r="AG9" s="38"/>
      <c r="AH9" s="38"/>
      <c r="AI9" s="38"/>
      <c r="AJ9" s="38"/>
      <c r="AK9" s="38"/>
      <c r="AL9" s="39"/>
      <c r="AM9" s="37"/>
      <c r="AN9" s="38"/>
      <c r="AO9" s="38"/>
      <c r="AP9" s="38"/>
      <c r="AQ9" s="38"/>
      <c r="AR9" s="38"/>
      <c r="AS9" s="39"/>
      <c r="AT9" s="76">
        <f>IF(AT8&gt;0,AT7/AT8,"-")</f>
        <v>1</v>
      </c>
      <c r="AU9" s="75"/>
      <c r="AV9" s="76">
        <f>IF(AW5&gt;0,AV5/AW5,"-")</f>
        <v>1.5</v>
      </c>
      <c r="AW9" s="75"/>
      <c r="AX9" s="58"/>
    </row>
    <row r="10" spans="2:50" ht="12.75" customHeight="1" x14ac:dyDescent="0.15">
      <c r="B10" s="40"/>
      <c r="C10" s="78" t="s">
        <v>40</v>
      </c>
      <c r="D10" s="15" t="str">
        <f>IF(OR(D12&gt;=2,J12&gt;=2),IF(D12&gt;J12,"○","●"),"-")</f>
        <v>●</v>
      </c>
      <c r="E10" s="41"/>
      <c r="F10" s="41"/>
      <c r="G10" s="41"/>
      <c r="H10" s="41"/>
      <c r="I10" s="41"/>
      <c r="J10" s="42"/>
      <c r="K10" s="43"/>
      <c r="L10" s="41"/>
      <c r="M10" s="41"/>
      <c r="N10" s="41"/>
      <c r="O10" s="41"/>
      <c r="P10" s="41"/>
      <c r="Q10" s="42"/>
      <c r="R10" s="35" t="str">
        <f>IF(OR(R12&gt;=2,X12&gt;=2),IF(R12&gt;X12,"○","●"),"-")</f>
        <v>○</v>
      </c>
      <c r="S10" s="15"/>
      <c r="T10" s="15"/>
      <c r="U10" s="15"/>
      <c r="V10" s="15"/>
      <c r="W10" s="15"/>
      <c r="X10" s="36"/>
      <c r="Y10" s="35" t="str">
        <f>IF(OR(Y12&gt;=2,AE12&gt;=2),IF(Y12&gt;AE12,"○","●"),"-")</f>
        <v>○</v>
      </c>
      <c r="Z10" s="15"/>
      <c r="AA10" s="15"/>
      <c r="AB10" s="15"/>
      <c r="AC10" s="15"/>
      <c r="AD10" s="15"/>
      <c r="AE10" s="36"/>
      <c r="AF10" s="35" t="str">
        <f>IF(OR(AF12&gt;=2,AL12&gt;=2),IF(AF12&gt;AL12,"○","●"),"-")</f>
        <v>●</v>
      </c>
      <c r="AG10" s="15"/>
      <c r="AH10" s="15"/>
      <c r="AI10" s="15"/>
      <c r="AJ10" s="15"/>
      <c r="AK10" s="15"/>
      <c r="AL10" s="36"/>
      <c r="AM10" s="35"/>
      <c r="AN10" s="15"/>
      <c r="AO10" s="15"/>
      <c r="AP10" s="15"/>
      <c r="AQ10" s="15"/>
      <c r="AR10" s="15"/>
      <c r="AS10" s="36"/>
      <c r="AT10" s="69">
        <f>COUNTIF(D10:AS10,"○")</f>
        <v>2</v>
      </c>
      <c r="AU10" s="69">
        <f>COUNTIF(D10:AS10,"●")</f>
        <v>2</v>
      </c>
      <c r="AV10" s="69">
        <f>D12+K12+R12+Y12+AF12+AM12</f>
        <v>6</v>
      </c>
      <c r="AW10" s="69">
        <f>J12+Q12+X12+AE12+AL12+AS12</f>
        <v>5</v>
      </c>
      <c r="AX10" s="73">
        <v>3</v>
      </c>
    </row>
    <row r="11" spans="2:50" ht="12.75" customHeight="1" x14ac:dyDescent="0.15">
      <c r="B11" s="34"/>
      <c r="C11" s="79"/>
      <c r="D11" s="15"/>
      <c r="E11" s="15">
        <f>IF(F11&gt;H11,1,0)</f>
        <v>1</v>
      </c>
      <c r="F11" s="15">
        <f>IF(O6="","",O6)</f>
        <v>25</v>
      </c>
      <c r="G11" s="15" t="str">
        <f>IF(N6="","",N6)</f>
        <v>－</v>
      </c>
      <c r="H11" s="15">
        <f>IF(M6="","",M6)</f>
        <v>20</v>
      </c>
      <c r="I11" s="15">
        <f>IF(F11&lt;H11,1,0)</f>
        <v>0</v>
      </c>
      <c r="J11" s="36"/>
      <c r="K11" s="35"/>
      <c r="L11" s="15"/>
      <c r="M11" s="15"/>
      <c r="N11" s="15"/>
      <c r="O11" s="15"/>
      <c r="P11" s="15"/>
      <c r="Q11" s="36"/>
      <c r="R11" s="15"/>
      <c r="S11" s="15">
        <f>IF(T11&gt;V11,1,0)</f>
        <v>1</v>
      </c>
      <c r="T11" s="48">
        <v>25</v>
      </c>
      <c r="U11" s="47" t="str">
        <f>IF(T11="","","－")</f>
        <v>－</v>
      </c>
      <c r="V11" s="48">
        <v>21</v>
      </c>
      <c r="W11" s="47">
        <f>IF(T11&lt;V11,1,0)</f>
        <v>0</v>
      </c>
      <c r="X11" s="14"/>
      <c r="Y11" s="47"/>
      <c r="Z11" s="47">
        <f>IF(AA11&gt;AC11,1,0)</f>
        <v>0</v>
      </c>
      <c r="AA11" s="48">
        <v>22</v>
      </c>
      <c r="AB11" s="47" t="str">
        <f>IF(AA11="","","－")</f>
        <v>－</v>
      </c>
      <c r="AC11" s="48">
        <v>25</v>
      </c>
      <c r="AD11" s="47">
        <f>IF(AA11&lt;AC11,1,0)</f>
        <v>1</v>
      </c>
      <c r="AE11" s="14"/>
      <c r="AF11" s="47"/>
      <c r="AG11" s="47">
        <f>IF(AH11&gt;AJ11,1,0)</f>
        <v>1</v>
      </c>
      <c r="AH11" s="48">
        <v>26</v>
      </c>
      <c r="AI11" s="47" t="str">
        <f>IF(AH11="","","－")</f>
        <v>－</v>
      </c>
      <c r="AJ11" s="48">
        <v>24</v>
      </c>
      <c r="AK11" s="47">
        <f>IF(AH11&lt;AJ11,1,0)</f>
        <v>0</v>
      </c>
      <c r="AL11" s="14"/>
      <c r="AM11" s="47"/>
      <c r="AN11" s="47"/>
      <c r="AO11" s="48"/>
      <c r="AP11" s="47"/>
      <c r="AQ11" s="48"/>
      <c r="AR11" s="47"/>
      <c r="AS11" s="14"/>
      <c r="AT11" s="70"/>
      <c r="AU11" s="70"/>
      <c r="AV11" s="71"/>
      <c r="AW11" s="71"/>
      <c r="AX11" s="57"/>
    </row>
    <row r="12" spans="2:50" ht="12.75" customHeight="1" x14ac:dyDescent="0.15">
      <c r="B12" s="34">
        <v>2</v>
      </c>
      <c r="C12" s="79"/>
      <c r="D12" s="15">
        <f>E11+E12+E13</f>
        <v>1</v>
      </c>
      <c r="E12" s="15">
        <f>IF(F12&gt;H12,1,0)</f>
        <v>0</v>
      </c>
      <c r="F12" s="15">
        <f>IF(O7="","",O7)</f>
        <v>20</v>
      </c>
      <c r="G12" s="15" t="str">
        <f>IF(N7="","",N7)</f>
        <v>－</v>
      </c>
      <c r="H12" s="15">
        <f>IF(M7="","",M7)</f>
        <v>25</v>
      </c>
      <c r="I12" s="15">
        <f>IF(F12&lt;H12,1,0)</f>
        <v>1</v>
      </c>
      <c r="J12" s="36">
        <f>I11+I12+I13</f>
        <v>2</v>
      </c>
      <c r="K12" s="35"/>
      <c r="L12" s="15"/>
      <c r="M12" s="15"/>
      <c r="N12" s="15"/>
      <c r="O12" s="15"/>
      <c r="P12" s="15"/>
      <c r="Q12" s="36"/>
      <c r="R12" s="35">
        <f>S11+S12+S13</f>
        <v>2</v>
      </c>
      <c r="S12" s="15">
        <f>IF(T12&gt;V12,1,0)</f>
        <v>1</v>
      </c>
      <c r="T12" s="48">
        <v>25</v>
      </c>
      <c r="U12" s="47" t="str">
        <f>IF(T12="","","－")</f>
        <v>－</v>
      </c>
      <c r="V12" s="48">
        <v>23</v>
      </c>
      <c r="W12" s="47">
        <f>IF(T12&lt;V12,1,0)</f>
        <v>0</v>
      </c>
      <c r="X12" s="14">
        <f>W11+W12+W13</f>
        <v>0</v>
      </c>
      <c r="Y12" s="2">
        <v>2</v>
      </c>
      <c r="Z12" s="47">
        <f>IF(AA12&gt;AC12,1,0)</f>
        <v>1</v>
      </c>
      <c r="AA12" s="48">
        <v>26</v>
      </c>
      <c r="AB12" s="47" t="str">
        <f>IF(AA12="","","－")</f>
        <v>－</v>
      </c>
      <c r="AC12" s="48">
        <v>24</v>
      </c>
      <c r="AD12" s="47">
        <f>IF(AA12&lt;AC12,1,0)</f>
        <v>0</v>
      </c>
      <c r="AE12" s="14">
        <v>1</v>
      </c>
      <c r="AF12" s="2">
        <f>AG11+AG12+AG13</f>
        <v>1</v>
      </c>
      <c r="AG12" s="47">
        <f>IF(AH12&gt;AJ12,1,0)</f>
        <v>0</v>
      </c>
      <c r="AH12" s="48">
        <v>22</v>
      </c>
      <c r="AI12" s="47" t="str">
        <f>IF(AH12="","","－")</f>
        <v>－</v>
      </c>
      <c r="AJ12" s="48">
        <v>25</v>
      </c>
      <c r="AK12" s="47">
        <f>IF(AH12&lt;AJ12,1,0)</f>
        <v>1</v>
      </c>
      <c r="AL12" s="14">
        <f>AK11+AK12+AK13</f>
        <v>2</v>
      </c>
      <c r="AM12" s="2"/>
      <c r="AN12" s="47"/>
      <c r="AO12" s="48"/>
      <c r="AP12" s="47"/>
      <c r="AQ12" s="48"/>
      <c r="AR12" s="47"/>
      <c r="AS12" s="14"/>
      <c r="AT12" s="74">
        <f>SUM(M11:M13,T11:T13,F11:F13,AA11:AA13,AH11:AH13,AO11:AO13)</f>
        <v>262</v>
      </c>
      <c r="AU12" s="75"/>
      <c r="AV12" s="71"/>
      <c r="AW12" s="71"/>
      <c r="AX12" s="57"/>
    </row>
    <row r="13" spans="2:50" ht="12.75" customHeight="1" x14ac:dyDescent="0.15">
      <c r="B13" s="34"/>
      <c r="C13" s="79"/>
      <c r="D13" s="15"/>
      <c r="E13" s="15">
        <f>IF(F13&gt;H13,1,0)</f>
        <v>0</v>
      </c>
      <c r="F13" s="15">
        <f>IF(O8="","",O8)</f>
        <v>24</v>
      </c>
      <c r="G13" s="15" t="str">
        <f>IF(N8="","",N8)</f>
        <v>－</v>
      </c>
      <c r="H13" s="15">
        <f>IF(M8="","",M8)</f>
        <v>26</v>
      </c>
      <c r="I13" s="15">
        <f>IF(F13&lt;H13,1,0)</f>
        <v>1</v>
      </c>
      <c r="J13" s="36"/>
      <c r="K13" s="35"/>
      <c r="L13" s="15"/>
      <c r="M13" s="15"/>
      <c r="N13" s="15"/>
      <c r="O13" s="15"/>
      <c r="P13" s="15"/>
      <c r="Q13" s="36"/>
      <c r="R13" s="35"/>
      <c r="S13" s="15">
        <f>IF(T13&gt;V13,1,0)</f>
        <v>0</v>
      </c>
      <c r="T13" s="48"/>
      <c r="U13" s="47" t="str">
        <f>IF(T13="","","－")</f>
        <v/>
      </c>
      <c r="V13" s="48"/>
      <c r="W13" s="47">
        <f>IF(T13&lt;V13,1,0)</f>
        <v>0</v>
      </c>
      <c r="X13" s="14"/>
      <c r="Y13" s="2"/>
      <c r="Z13" s="47">
        <f>IF(AA13&gt;AC13,1,0)</f>
        <v>1</v>
      </c>
      <c r="AA13" s="48">
        <v>25</v>
      </c>
      <c r="AB13" s="47" t="str">
        <f>IF(AA13="","","－")</f>
        <v>－</v>
      </c>
      <c r="AC13" s="48">
        <v>23</v>
      </c>
      <c r="AD13" s="47">
        <f>IF(AA13&lt;AC13,1,0)</f>
        <v>0</v>
      </c>
      <c r="AE13" s="14"/>
      <c r="AF13" s="2"/>
      <c r="AG13" s="47">
        <f>IF(AH13&gt;AJ13,1,0)</f>
        <v>0</v>
      </c>
      <c r="AH13" s="48">
        <v>22</v>
      </c>
      <c r="AI13" s="47" t="str">
        <f>IF(AH13="","","－")</f>
        <v>－</v>
      </c>
      <c r="AJ13" s="48">
        <v>25</v>
      </c>
      <c r="AK13" s="47">
        <f>IF(AH13&lt;AJ13,1,0)</f>
        <v>1</v>
      </c>
      <c r="AL13" s="14"/>
      <c r="AM13" s="2"/>
      <c r="AN13" s="47"/>
      <c r="AO13" s="48"/>
      <c r="AP13" s="47"/>
      <c r="AQ13" s="48"/>
      <c r="AR13" s="47"/>
      <c r="AS13" s="14"/>
      <c r="AT13" s="74">
        <f>SUM(O11:O13,V11:V13,H11:H13,AC11:AC13,AJ11:AJ13,AQ11:AQ13)</f>
        <v>261</v>
      </c>
      <c r="AU13" s="75"/>
      <c r="AV13" s="72"/>
      <c r="AW13" s="72"/>
      <c r="AX13" s="57"/>
    </row>
    <row r="14" spans="2:50" ht="12.75" customHeight="1" x14ac:dyDescent="0.15">
      <c r="B14" s="44"/>
      <c r="C14" s="80"/>
      <c r="D14" s="38"/>
      <c r="E14" s="38"/>
      <c r="F14" s="38"/>
      <c r="G14" s="38"/>
      <c r="H14" s="38"/>
      <c r="I14" s="38"/>
      <c r="J14" s="39"/>
      <c r="K14" s="37"/>
      <c r="L14" s="38"/>
      <c r="M14" s="38"/>
      <c r="N14" s="38"/>
      <c r="O14" s="38"/>
      <c r="P14" s="38"/>
      <c r="Q14" s="39"/>
      <c r="R14" s="37"/>
      <c r="S14" s="38"/>
      <c r="T14" s="38"/>
      <c r="U14" s="38"/>
      <c r="V14" s="38"/>
      <c r="W14" s="38"/>
      <c r="X14" s="39"/>
      <c r="Y14" s="37"/>
      <c r="Z14" s="38"/>
      <c r="AA14" s="38"/>
      <c r="AB14" s="38"/>
      <c r="AC14" s="38"/>
      <c r="AD14" s="38"/>
      <c r="AE14" s="39"/>
      <c r="AF14" s="37"/>
      <c r="AG14" s="38"/>
      <c r="AH14" s="38"/>
      <c r="AI14" s="38"/>
      <c r="AJ14" s="38"/>
      <c r="AK14" s="38"/>
      <c r="AL14" s="39"/>
      <c r="AM14" s="37"/>
      <c r="AN14" s="38"/>
      <c r="AO14" s="38"/>
      <c r="AP14" s="38"/>
      <c r="AQ14" s="38"/>
      <c r="AR14" s="38"/>
      <c r="AS14" s="39"/>
      <c r="AT14" s="76">
        <f>IF(AT13&gt;0,AT12/AT13,"-")</f>
        <v>1.0038314176245211</v>
      </c>
      <c r="AU14" s="75"/>
      <c r="AV14" s="76">
        <f>IF(AW10&gt;0,AV10/AW10,"-")</f>
        <v>1.2</v>
      </c>
      <c r="AW14" s="75"/>
      <c r="AX14" s="58"/>
    </row>
    <row r="15" spans="2:50" ht="12.75" customHeight="1" x14ac:dyDescent="0.15">
      <c r="B15" s="34"/>
      <c r="C15" s="66" t="s">
        <v>41</v>
      </c>
      <c r="D15" s="15" t="str">
        <f>IF(OR(D17&gt;=2,J17&gt;=2),IF(D17&gt;J17,"○","●"),"-")</f>
        <v>●</v>
      </c>
      <c r="E15" s="41"/>
      <c r="F15" s="41"/>
      <c r="G15" s="41"/>
      <c r="H15" s="41"/>
      <c r="I15" s="41"/>
      <c r="J15" s="42"/>
      <c r="K15" s="15" t="str">
        <f>IF(OR(K17&gt;=2,Q17&gt;=2),IF(K17&gt;Q17,"○","●"),"-")</f>
        <v>●</v>
      </c>
      <c r="L15" s="41"/>
      <c r="M15" s="41"/>
      <c r="N15" s="41"/>
      <c r="O15" s="41"/>
      <c r="P15" s="41"/>
      <c r="Q15" s="42"/>
      <c r="R15" s="43"/>
      <c r="S15" s="41"/>
      <c r="T15" s="41"/>
      <c r="U15" s="41"/>
      <c r="V15" s="41"/>
      <c r="W15" s="41"/>
      <c r="X15" s="42"/>
      <c r="Y15" s="35" t="str">
        <f>IF(OR(Y17&gt;=2,AE17&gt;=2),IF(Y17&gt;AE17,"○","●"),"-")</f>
        <v>●</v>
      </c>
      <c r="Z15" s="15"/>
      <c r="AA15" s="15"/>
      <c r="AB15" s="15"/>
      <c r="AC15" s="15"/>
      <c r="AD15" s="15"/>
      <c r="AE15" s="36"/>
      <c r="AF15" s="35" t="str">
        <f>IF(OR(AF17&gt;=2,AL17&gt;=2),IF(AF17&gt;AL17,"○","●"),"-")</f>
        <v>●</v>
      </c>
      <c r="AG15" s="15"/>
      <c r="AH15" s="15"/>
      <c r="AI15" s="15"/>
      <c r="AJ15" s="15"/>
      <c r="AK15" s="15"/>
      <c r="AL15" s="36"/>
      <c r="AM15" s="35"/>
      <c r="AN15" s="15"/>
      <c r="AO15" s="15"/>
      <c r="AP15" s="15"/>
      <c r="AQ15" s="15"/>
      <c r="AR15" s="15"/>
      <c r="AS15" s="36"/>
      <c r="AT15" s="69">
        <f>COUNTIF(D15:AS15,"○")</f>
        <v>0</v>
      </c>
      <c r="AU15" s="69">
        <f>COUNTIF(D15:AS15,"●")</f>
        <v>4</v>
      </c>
      <c r="AV15" s="69">
        <f>D17+K17+R17+Y17+AF17+AM17</f>
        <v>2</v>
      </c>
      <c r="AW15" s="69">
        <f>J17+Q17+X17+AE17+AL17+AS17</f>
        <v>8</v>
      </c>
      <c r="AX15" s="73">
        <v>5</v>
      </c>
    </row>
    <row r="16" spans="2:50" ht="12.75" customHeight="1" x14ac:dyDescent="0.15">
      <c r="B16" s="34"/>
      <c r="C16" s="67"/>
      <c r="D16" s="15"/>
      <c r="E16" s="15">
        <f>IF(F16&gt;H16,1,0)</f>
        <v>0</v>
      </c>
      <c r="F16" s="15">
        <f>IF(V6="","",V6)</f>
        <v>22</v>
      </c>
      <c r="G16" s="15" t="str">
        <f>IF(U6="","",U6)</f>
        <v>－</v>
      </c>
      <c r="H16" s="15">
        <f>IF(T6="","",T6)</f>
        <v>25</v>
      </c>
      <c r="I16" s="15">
        <f>IF(F16&lt;H16,1,0)</f>
        <v>1</v>
      </c>
      <c r="J16" s="36"/>
      <c r="K16" s="15"/>
      <c r="L16" s="15">
        <f>IF(M16&gt;O16,1,0)</f>
        <v>0</v>
      </c>
      <c r="M16" s="15">
        <f>IF(V11="","",V11)</f>
        <v>21</v>
      </c>
      <c r="N16" s="15" t="str">
        <f>IF(U11="","",U11)</f>
        <v>－</v>
      </c>
      <c r="O16" s="15">
        <f>IF(T11="","",T11)</f>
        <v>25</v>
      </c>
      <c r="P16" s="15">
        <f>IF(M16&lt;O16,1,0)</f>
        <v>1</v>
      </c>
      <c r="Q16" s="36"/>
      <c r="R16" s="35"/>
      <c r="S16" s="15"/>
      <c r="T16" s="15"/>
      <c r="U16" s="15"/>
      <c r="V16" s="15"/>
      <c r="W16" s="15"/>
      <c r="X16" s="36"/>
      <c r="Y16" s="15"/>
      <c r="Z16" s="15">
        <f>IF(AA16&gt;AC16,1,0)</f>
        <v>1</v>
      </c>
      <c r="AA16" s="48">
        <v>25</v>
      </c>
      <c r="AB16" s="47" t="str">
        <f>IF(AA16="","","－")</f>
        <v>－</v>
      </c>
      <c r="AC16" s="48">
        <v>14</v>
      </c>
      <c r="AD16" s="47">
        <f>IF(AA16&lt;AC16,1,0)</f>
        <v>0</v>
      </c>
      <c r="AE16" s="14"/>
      <c r="AF16" s="47"/>
      <c r="AG16" s="47">
        <f>IF(AH16&gt;AJ16,1,0)</f>
        <v>0</v>
      </c>
      <c r="AH16" s="48">
        <v>19</v>
      </c>
      <c r="AI16" s="47" t="str">
        <f>IF(AH16="","","－")</f>
        <v>－</v>
      </c>
      <c r="AJ16" s="48">
        <v>25</v>
      </c>
      <c r="AK16" s="47">
        <f>IF(AH16&lt;AJ16,1,0)</f>
        <v>1</v>
      </c>
      <c r="AL16" s="14"/>
      <c r="AM16" s="47"/>
      <c r="AN16" s="47"/>
      <c r="AO16" s="48"/>
      <c r="AP16" s="47"/>
      <c r="AQ16" s="48"/>
      <c r="AR16" s="15"/>
      <c r="AS16" s="36"/>
      <c r="AT16" s="70"/>
      <c r="AU16" s="70"/>
      <c r="AV16" s="71"/>
      <c r="AW16" s="71"/>
      <c r="AX16" s="57"/>
    </row>
    <row r="17" spans="2:50" ht="12.75" customHeight="1" x14ac:dyDescent="0.15">
      <c r="B17" s="34">
        <v>3</v>
      </c>
      <c r="C17" s="67"/>
      <c r="D17" s="15">
        <f>E16+E17+E18</f>
        <v>1</v>
      </c>
      <c r="E17" s="15">
        <f>IF(F17&gt;H17,1,0)</f>
        <v>1</v>
      </c>
      <c r="F17" s="15">
        <f>IF(V7="","",V7)</f>
        <v>25</v>
      </c>
      <c r="G17" s="15" t="str">
        <f>IF(U7="","",U7)</f>
        <v>－</v>
      </c>
      <c r="H17" s="15">
        <f>IF(T7="","",T7)</f>
        <v>16</v>
      </c>
      <c r="I17" s="15">
        <f>IF(F17&lt;H17,1,0)</f>
        <v>0</v>
      </c>
      <c r="J17" s="36">
        <f>I16+I17+I18</f>
        <v>2</v>
      </c>
      <c r="K17" s="15">
        <f>L16+L17+L18</f>
        <v>0</v>
      </c>
      <c r="L17" s="15">
        <f>IF(M17&gt;O17,1,0)</f>
        <v>0</v>
      </c>
      <c r="M17" s="15">
        <f>IF(V12="","",V12)</f>
        <v>23</v>
      </c>
      <c r="N17" s="15" t="str">
        <f>IF(U12="","",U12)</f>
        <v>－</v>
      </c>
      <c r="O17" s="15">
        <f>IF(T12="","",T12)</f>
        <v>25</v>
      </c>
      <c r="P17" s="15">
        <f>IF(M17&lt;O17,1,0)</f>
        <v>1</v>
      </c>
      <c r="Q17" s="36">
        <f>P16+P17+P18</f>
        <v>2</v>
      </c>
      <c r="R17" s="35"/>
      <c r="S17" s="15"/>
      <c r="T17" s="15"/>
      <c r="U17" s="15"/>
      <c r="V17" s="15"/>
      <c r="W17" s="15"/>
      <c r="X17" s="36"/>
      <c r="Y17" s="35">
        <f>Z16+Z17+Z18</f>
        <v>1</v>
      </c>
      <c r="Z17" s="15">
        <f>IF(AA17&gt;AC17,1,0)</f>
        <v>0</v>
      </c>
      <c r="AA17" s="48">
        <v>22</v>
      </c>
      <c r="AB17" s="47" t="str">
        <f>IF(AA17="","","－")</f>
        <v>－</v>
      </c>
      <c r="AC17" s="48">
        <v>25</v>
      </c>
      <c r="AD17" s="47">
        <f>IF(AA17&lt;AC17,1,0)</f>
        <v>1</v>
      </c>
      <c r="AE17" s="14">
        <f>AD16+AD17+AD18</f>
        <v>2</v>
      </c>
      <c r="AF17" s="2">
        <f>AG16+AG17+AG18</f>
        <v>0</v>
      </c>
      <c r="AG17" s="47">
        <f>IF(AH17&gt;AJ17,1,0)</f>
        <v>0</v>
      </c>
      <c r="AH17" s="48">
        <v>16</v>
      </c>
      <c r="AI17" s="47" t="str">
        <f>IF(AH17="","","－")</f>
        <v>－</v>
      </c>
      <c r="AJ17" s="48">
        <v>25</v>
      </c>
      <c r="AK17" s="47">
        <f>IF(AH17&lt;AJ17,1,0)</f>
        <v>1</v>
      </c>
      <c r="AL17" s="14">
        <f>AK16+AK17+AK18</f>
        <v>2</v>
      </c>
      <c r="AM17" s="2"/>
      <c r="AN17" s="47"/>
      <c r="AO17" s="48"/>
      <c r="AP17" s="47"/>
      <c r="AQ17" s="48"/>
      <c r="AR17" s="15"/>
      <c r="AS17" s="36"/>
      <c r="AT17" s="74">
        <f>SUM(M16:M18,T16:T18,F16:F18,AA16:AA18,AH16:AH18,AO16:AO18)</f>
        <v>209</v>
      </c>
      <c r="AU17" s="75"/>
      <c r="AV17" s="71"/>
      <c r="AW17" s="71"/>
      <c r="AX17" s="57"/>
    </row>
    <row r="18" spans="2:50" ht="12.75" customHeight="1" x14ac:dyDescent="0.15">
      <c r="B18" s="34"/>
      <c r="C18" s="67"/>
      <c r="D18" s="15"/>
      <c r="E18" s="15">
        <f>IF(F18&gt;H18,1,0)</f>
        <v>0</v>
      </c>
      <c r="F18" s="15">
        <f>IF(V8="","",V8)</f>
        <v>20</v>
      </c>
      <c r="G18" s="15" t="str">
        <f>IF(U8="","",U8)</f>
        <v>－</v>
      </c>
      <c r="H18" s="15">
        <f>IF(T8="","",T8)</f>
        <v>25</v>
      </c>
      <c r="I18" s="15">
        <f>IF(F18&lt;H18,1,0)</f>
        <v>1</v>
      </c>
      <c r="J18" s="36"/>
      <c r="K18" s="15"/>
      <c r="L18" s="15">
        <f>IF(M18&gt;O18,1,0)</f>
        <v>0</v>
      </c>
      <c r="M18" s="15" t="str">
        <f>IF(V13="","",V13)</f>
        <v/>
      </c>
      <c r="N18" s="15" t="str">
        <f>IF(U13="","",U13)</f>
        <v/>
      </c>
      <c r="O18" s="15" t="str">
        <f>IF(T13="","",T13)</f>
        <v/>
      </c>
      <c r="P18" s="15">
        <f>IF(M18&lt;O18,1,0)</f>
        <v>0</v>
      </c>
      <c r="Q18" s="36"/>
      <c r="R18" s="35"/>
      <c r="S18" s="15"/>
      <c r="T18" s="15"/>
      <c r="U18" s="15"/>
      <c r="V18" s="15"/>
      <c r="W18" s="15"/>
      <c r="X18" s="36"/>
      <c r="Y18" s="35"/>
      <c r="Z18" s="15">
        <f>IF(AA18&gt;AC18,1,0)</f>
        <v>0</v>
      </c>
      <c r="AA18" s="48">
        <v>16</v>
      </c>
      <c r="AB18" s="47" t="str">
        <f>IF(AA18="","","－")</f>
        <v>－</v>
      </c>
      <c r="AC18" s="48">
        <v>25</v>
      </c>
      <c r="AD18" s="47">
        <f>IF(AA18&lt;AC18,1,0)</f>
        <v>1</v>
      </c>
      <c r="AE18" s="14"/>
      <c r="AF18" s="2"/>
      <c r="AG18" s="47">
        <f>IF(AH18&gt;AJ18,1,0)</f>
        <v>0</v>
      </c>
      <c r="AH18" s="48"/>
      <c r="AI18" s="47" t="str">
        <f>IF(AH18="","","－")</f>
        <v/>
      </c>
      <c r="AJ18" s="48"/>
      <c r="AK18" s="47">
        <f>IF(AH18&lt;AJ18,1,0)</f>
        <v>0</v>
      </c>
      <c r="AL18" s="14"/>
      <c r="AM18" s="2"/>
      <c r="AN18" s="47"/>
      <c r="AO18" s="48"/>
      <c r="AP18" s="47"/>
      <c r="AQ18" s="48"/>
      <c r="AR18" s="15"/>
      <c r="AS18" s="36"/>
      <c r="AT18" s="74">
        <f>SUM(O16:O18,V16:V18,H16:H18,AC16:AC18,AJ16:AJ18,AQ16:AQ18)</f>
        <v>230</v>
      </c>
      <c r="AU18" s="75"/>
      <c r="AV18" s="72"/>
      <c r="AW18" s="72"/>
      <c r="AX18" s="57"/>
    </row>
    <row r="19" spans="2:50" ht="12.75" customHeight="1" x14ac:dyDescent="0.15">
      <c r="B19" s="34"/>
      <c r="C19" s="68"/>
      <c r="D19" s="38"/>
      <c r="E19" s="38"/>
      <c r="F19" s="38"/>
      <c r="G19" s="38"/>
      <c r="H19" s="38"/>
      <c r="I19" s="38"/>
      <c r="J19" s="39"/>
      <c r="K19" s="38"/>
      <c r="L19" s="38"/>
      <c r="M19" s="38"/>
      <c r="N19" s="38"/>
      <c r="O19" s="38"/>
      <c r="P19" s="38"/>
      <c r="Q19" s="39"/>
      <c r="R19" s="37"/>
      <c r="S19" s="38"/>
      <c r="T19" s="38"/>
      <c r="U19" s="38"/>
      <c r="V19" s="38"/>
      <c r="W19" s="38"/>
      <c r="X19" s="39"/>
      <c r="Y19" s="37"/>
      <c r="Z19" s="38"/>
      <c r="AA19" s="17"/>
      <c r="AB19" s="17"/>
      <c r="AC19" s="24"/>
      <c r="AD19" s="17"/>
      <c r="AE19" s="18"/>
      <c r="AF19" s="16"/>
      <c r="AG19" s="17"/>
      <c r="AH19" s="17"/>
      <c r="AI19" s="17"/>
      <c r="AJ19" s="17"/>
      <c r="AK19" s="17"/>
      <c r="AL19" s="18"/>
      <c r="AM19" s="16"/>
      <c r="AN19" s="17"/>
      <c r="AO19" s="17"/>
      <c r="AP19" s="17"/>
      <c r="AQ19" s="17"/>
      <c r="AR19" s="38"/>
      <c r="AS19" s="39"/>
      <c r="AT19" s="76">
        <f>IF(AT18&gt;0,AT17/AT18,"-")</f>
        <v>0.90869565217391302</v>
      </c>
      <c r="AU19" s="75"/>
      <c r="AV19" s="76">
        <f>IF(AW15&gt;0,AV15/AW15,"-")</f>
        <v>0.25</v>
      </c>
      <c r="AW19" s="75"/>
      <c r="AX19" s="58"/>
    </row>
    <row r="20" spans="2:50" ht="12.75" customHeight="1" x14ac:dyDescent="0.15">
      <c r="B20" s="40"/>
      <c r="C20" s="78" t="s">
        <v>42</v>
      </c>
      <c r="D20" s="15" t="str">
        <f>IF(OR(D22&gt;=2,J22&gt;=2),IF(D22&gt;J22,"○","●"),"-")</f>
        <v>●</v>
      </c>
      <c r="E20" s="41"/>
      <c r="F20" s="41"/>
      <c r="G20" s="41"/>
      <c r="H20" s="41"/>
      <c r="I20" s="41"/>
      <c r="J20" s="42"/>
      <c r="K20" s="15" t="str">
        <f>IF(OR(K22&gt;=2,Q22&gt;=2),IF(K22&gt;Q22,"○","●"),"-")</f>
        <v>●</v>
      </c>
      <c r="L20" s="41"/>
      <c r="M20" s="41"/>
      <c r="N20" s="41"/>
      <c r="O20" s="41"/>
      <c r="P20" s="41"/>
      <c r="Q20" s="42"/>
      <c r="R20" s="15" t="str">
        <f>IF(OR(R22&gt;=2,X22&gt;=2),IF(R22&gt;X22,"○","●"),"-")</f>
        <v>○</v>
      </c>
      <c r="S20" s="41"/>
      <c r="T20" s="41"/>
      <c r="U20" s="41"/>
      <c r="V20" s="41"/>
      <c r="W20" s="41"/>
      <c r="X20" s="42"/>
      <c r="Y20" s="43"/>
      <c r="Z20" s="41"/>
      <c r="AA20" s="41"/>
      <c r="AB20" s="41"/>
      <c r="AC20" s="41"/>
      <c r="AD20" s="41"/>
      <c r="AE20" s="42"/>
      <c r="AF20" s="35" t="str">
        <f>IF(OR(AF22&gt;=2,AL22&gt;=2),IF(AF22&gt;AL22,"○","●"),"-")</f>
        <v>○</v>
      </c>
      <c r="AG20" s="15"/>
      <c r="AH20" s="15"/>
      <c r="AI20" s="15"/>
      <c r="AJ20" s="15"/>
      <c r="AK20" s="15"/>
      <c r="AL20" s="36"/>
      <c r="AM20" s="35"/>
      <c r="AN20" s="15"/>
      <c r="AO20" s="15"/>
      <c r="AP20" s="15"/>
      <c r="AQ20" s="15"/>
      <c r="AR20" s="15"/>
      <c r="AS20" s="36"/>
      <c r="AT20" s="69">
        <f>COUNTIF(D20:AS20,"○")</f>
        <v>2</v>
      </c>
      <c r="AU20" s="69">
        <f>COUNTIF(D20:AS20,"●")</f>
        <v>2</v>
      </c>
      <c r="AV20" s="69">
        <f>D22+K22+R22+Y22+AF22+AM22</f>
        <v>5</v>
      </c>
      <c r="AW20" s="69">
        <f>J22+Q22+X22+AE22+AL22+AS22</f>
        <v>5</v>
      </c>
      <c r="AX20" s="73">
        <v>4</v>
      </c>
    </row>
    <row r="21" spans="2:50" ht="12.75" customHeight="1" x14ac:dyDescent="0.15">
      <c r="B21" s="34"/>
      <c r="C21" s="79"/>
      <c r="D21" s="25"/>
      <c r="E21" s="15">
        <f>IF(F21&gt;H21,1,0)</f>
        <v>0</v>
      </c>
      <c r="F21" s="15">
        <f>IF(AC6="","",AC6)</f>
        <v>23</v>
      </c>
      <c r="G21" s="15" t="str">
        <f>IF(AB6="","",AB6)</f>
        <v>－</v>
      </c>
      <c r="H21" s="15">
        <f>IF(AA6="","",AA6)</f>
        <v>25</v>
      </c>
      <c r="I21" s="15">
        <f>IF(F21&lt;H21,1,0)</f>
        <v>1</v>
      </c>
      <c r="J21" s="36"/>
      <c r="K21" s="15"/>
      <c r="L21" s="15">
        <f>IF(M21&gt;O21,1,0)</f>
        <v>1</v>
      </c>
      <c r="M21" s="15">
        <f>IF(AC11="","",AC11)</f>
        <v>25</v>
      </c>
      <c r="N21" s="15" t="str">
        <f>IF(AB11="","",AB11)</f>
        <v>－</v>
      </c>
      <c r="O21" s="15">
        <f>IF(AA11="","",AA11)</f>
        <v>22</v>
      </c>
      <c r="P21" s="15">
        <f>IF(M21&lt;O21,1,0)</f>
        <v>0</v>
      </c>
      <c r="Q21" s="36"/>
      <c r="R21" s="15"/>
      <c r="S21" s="15">
        <f>IF(T21&gt;V21,1,0)</f>
        <v>0</v>
      </c>
      <c r="T21" s="15">
        <f>IF(AC16="","",AC16)</f>
        <v>14</v>
      </c>
      <c r="U21" s="15" t="str">
        <f>IF(AB16="","",AB16)</f>
        <v>－</v>
      </c>
      <c r="V21" s="15">
        <f>IF(AA16="","",AA16)</f>
        <v>25</v>
      </c>
      <c r="W21" s="15">
        <f>IF(T21&lt;V21,1,0)</f>
        <v>1</v>
      </c>
      <c r="X21" s="36"/>
      <c r="Y21" s="35"/>
      <c r="Z21" s="15"/>
      <c r="AA21" s="15"/>
      <c r="AB21" s="15"/>
      <c r="AC21" s="15"/>
      <c r="AD21" s="15"/>
      <c r="AE21" s="36"/>
      <c r="AF21" s="15"/>
      <c r="AG21" s="15">
        <f>IF(AH21&gt;AJ21,1,0)</f>
        <v>1</v>
      </c>
      <c r="AH21" s="48">
        <v>25</v>
      </c>
      <c r="AI21" s="47" t="str">
        <f>IF(AH21="","","－")</f>
        <v>－</v>
      </c>
      <c r="AJ21" s="48">
        <v>14</v>
      </c>
      <c r="AK21" s="47">
        <f>IF(AH21&lt;AJ21,1,0)</f>
        <v>0</v>
      </c>
      <c r="AL21" s="14"/>
      <c r="AM21" s="47"/>
      <c r="AN21" s="47"/>
      <c r="AO21" s="48"/>
      <c r="AP21" s="47"/>
      <c r="AQ21" s="48"/>
      <c r="AR21" s="15"/>
      <c r="AS21" s="36"/>
      <c r="AT21" s="70"/>
      <c r="AU21" s="70"/>
      <c r="AV21" s="71"/>
      <c r="AW21" s="71"/>
      <c r="AX21" s="57"/>
    </row>
    <row r="22" spans="2:50" ht="12.75" customHeight="1" x14ac:dyDescent="0.15">
      <c r="B22" s="34">
        <v>4</v>
      </c>
      <c r="C22" s="79"/>
      <c r="D22" s="15">
        <f>E21+E22+E23</f>
        <v>0</v>
      </c>
      <c r="E22" s="15">
        <f>IF(F22&gt;H22,1,0)</f>
        <v>0</v>
      </c>
      <c r="F22" s="15">
        <f>IF(AC7="","",AC7)</f>
        <v>22</v>
      </c>
      <c r="G22" s="15" t="str">
        <f>IF(AB7="","",AB7)</f>
        <v>－</v>
      </c>
      <c r="H22" s="15">
        <f>IF(AA7="","",AA7)</f>
        <v>25</v>
      </c>
      <c r="I22" s="15">
        <f>IF(F22&lt;H22,1,0)</f>
        <v>1</v>
      </c>
      <c r="J22" s="36">
        <f>I21+I22+I23</f>
        <v>2</v>
      </c>
      <c r="K22" s="15">
        <f>L21+L22+L23</f>
        <v>1</v>
      </c>
      <c r="L22" s="15">
        <f>IF(M22&gt;O22,1,0)</f>
        <v>0</v>
      </c>
      <c r="M22" s="15">
        <f>IF(AC12="","",AC12)</f>
        <v>24</v>
      </c>
      <c r="N22" s="15" t="str">
        <f>IF(AB12="","",AB12)</f>
        <v>－</v>
      </c>
      <c r="O22" s="15">
        <f>IF(AA12="","",AA12)</f>
        <v>26</v>
      </c>
      <c r="P22" s="15">
        <f>IF(M22&lt;O22,1,0)</f>
        <v>1</v>
      </c>
      <c r="Q22" s="36">
        <f>P21+P22+P23</f>
        <v>2</v>
      </c>
      <c r="R22" s="15">
        <f>S21+S22+S23</f>
        <v>2</v>
      </c>
      <c r="S22" s="15">
        <f>IF(T22&gt;V22,1,0)</f>
        <v>1</v>
      </c>
      <c r="T22" s="15">
        <f>IF(AC17="","",AC17)</f>
        <v>25</v>
      </c>
      <c r="U22" s="15" t="str">
        <f>IF(AB17="","",AB17)</f>
        <v>－</v>
      </c>
      <c r="V22" s="15">
        <f>IF(AA17="","",AA17)</f>
        <v>22</v>
      </c>
      <c r="W22" s="15">
        <f>IF(T22&lt;V22,1,0)</f>
        <v>0</v>
      </c>
      <c r="X22" s="36">
        <f>W21+W22+W23</f>
        <v>1</v>
      </c>
      <c r="Y22" s="35"/>
      <c r="Z22" s="15"/>
      <c r="AA22" s="15"/>
      <c r="AB22" s="15"/>
      <c r="AC22" s="15"/>
      <c r="AD22" s="15"/>
      <c r="AE22" s="36"/>
      <c r="AF22" s="35">
        <f>AG21+AG22+AG23</f>
        <v>2</v>
      </c>
      <c r="AG22" s="15">
        <f>IF(AH22&gt;AJ22,1,0)</f>
        <v>1</v>
      </c>
      <c r="AH22" s="48">
        <v>25</v>
      </c>
      <c r="AI22" s="47" t="str">
        <f>IF(AH22="","","－")</f>
        <v>－</v>
      </c>
      <c r="AJ22" s="48">
        <v>19</v>
      </c>
      <c r="AK22" s="47">
        <f>IF(AH22&lt;AJ22,1,0)</f>
        <v>0</v>
      </c>
      <c r="AL22" s="14">
        <f>AK21+AK22+AK23</f>
        <v>0</v>
      </c>
      <c r="AM22" s="2"/>
      <c r="AN22" s="47"/>
      <c r="AO22" s="48"/>
      <c r="AP22" s="47"/>
      <c r="AQ22" s="48"/>
      <c r="AR22" s="15"/>
      <c r="AS22" s="36"/>
      <c r="AT22" s="74">
        <f>SUM(M21:M23,T21:T23,F21:F23,AA21:AA23,AH21:AH23,AO21:AO23)</f>
        <v>231</v>
      </c>
      <c r="AU22" s="75"/>
      <c r="AV22" s="71"/>
      <c r="AW22" s="71"/>
      <c r="AX22" s="57"/>
    </row>
    <row r="23" spans="2:50" ht="12.75" customHeight="1" x14ac:dyDescent="0.15">
      <c r="B23" s="34"/>
      <c r="C23" s="79"/>
      <c r="D23" s="15"/>
      <c r="E23" s="15">
        <f>IF(F23&gt;H23,1,0)</f>
        <v>0</v>
      </c>
      <c r="F23" s="15" t="str">
        <f>IF(AC8="","",AC8)</f>
        <v/>
      </c>
      <c r="G23" s="15" t="str">
        <f>IF(AB8="","",AB8)</f>
        <v/>
      </c>
      <c r="H23" s="15" t="str">
        <f>IF(AA8="","",AA8)</f>
        <v/>
      </c>
      <c r="I23" s="15">
        <f>IF(F23&lt;H23,1,0)</f>
        <v>0</v>
      </c>
      <c r="J23" s="36"/>
      <c r="K23" s="15"/>
      <c r="L23" s="15">
        <f>IF(M23&gt;O23,1,0)</f>
        <v>0</v>
      </c>
      <c r="M23" s="15">
        <f>IF(AC13="","",AC13)</f>
        <v>23</v>
      </c>
      <c r="N23" s="15" t="str">
        <f>IF(AB13="","",AB13)</f>
        <v>－</v>
      </c>
      <c r="O23" s="15">
        <f>IF(AA13="","",AA13)</f>
        <v>25</v>
      </c>
      <c r="P23" s="15">
        <f>IF(M23&lt;O23,1,0)</f>
        <v>1</v>
      </c>
      <c r="Q23" s="36"/>
      <c r="R23" s="15"/>
      <c r="S23" s="15">
        <f>IF(T23&gt;V23,1,0)</f>
        <v>1</v>
      </c>
      <c r="T23" s="15">
        <f>IF(AC18="","",AC18)</f>
        <v>25</v>
      </c>
      <c r="U23" s="15" t="str">
        <f>IF(AB18="","",AB18)</f>
        <v>－</v>
      </c>
      <c r="V23" s="15">
        <f>IF(AA18="","",AA18)</f>
        <v>16</v>
      </c>
      <c r="W23" s="15">
        <f>IF(T23&lt;V23,1,0)</f>
        <v>0</v>
      </c>
      <c r="X23" s="36"/>
      <c r="Y23" s="35"/>
      <c r="Z23" s="15"/>
      <c r="AA23" s="15"/>
      <c r="AB23" s="15"/>
      <c r="AC23" s="15"/>
      <c r="AD23" s="15"/>
      <c r="AE23" s="36"/>
      <c r="AF23" s="35"/>
      <c r="AG23" s="15">
        <f>IF(AH23&gt;AJ23,1,0)</f>
        <v>0</v>
      </c>
      <c r="AH23" s="48"/>
      <c r="AI23" s="47" t="str">
        <f>IF(AH23="","","－")</f>
        <v/>
      </c>
      <c r="AJ23" s="48"/>
      <c r="AK23" s="47">
        <f>IF(AH23&lt;AJ23,1,0)</f>
        <v>0</v>
      </c>
      <c r="AL23" s="14"/>
      <c r="AM23" s="2"/>
      <c r="AN23" s="47"/>
      <c r="AO23" s="48"/>
      <c r="AP23" s="47"/>
      <c r="AQ23" s="48"/>
      <c r="AR23" s="15"/>
      <c r="AS23" s="36"/>
      <c r="AT23" s="74">
        <f>SUM(O21:O23,V21:V23,H21:H23,AC21:AC23,AJ21:AJ23,AQ21:AQ23)</f>
        <v>219</v>
      </c>
      <c r="AU23" s="75"/>
      <c r="AV23" s="72"/>
      <c r="AW23" s="72"/>
      <c r="AX23" s="57"/>
    </row>
    <row r="24" spans="2:50" ht="12.75" customHeight="1" x14ac:dyDescent="0.15">
      <c r="B24" s="44"/>
      <c r="C24" s="80"/>
      <c r="D24" s="38"/>
      <c r="E24" s="38"/>
      <c r="F24" s="38"/>
      <c r="G24" s="38"/>
      <c r="H24" s="38"/>
      <c r="I24" s="38"/>
      <c r="J24" s="39"/>
      <c r="K24" s="38"/>
      <c r="L24" s="38"/>
      <c r="M24" s="38"/>
      <c r="N24" s="38"/>
      <c r="O24" s="38"/>
      <c r="P24" s="38"/>
      <c r="Q24" s="39"/>
      <c r="R24" s="38"/>
      <c r="S24" s="38"/>
      <c r="T24" s="38"/>
      <c r="U24" s="38"/>
      <c r="V24" s="38"/>
      <c r="W24" s="38"/>
      <c r="X24" s="39"/>
      <c r="Y24" s="37"/>
      <c r="Z24" s="38"/>
      <c r="AA24" s="38"/>
      <c r="AB24" s="38"/>
      <c r="AC24" s="38"/>
      <c r="AD24" s="38"/>
      <c r="AE24" s="39"/>
      <c r="AF24" s="37"/>
      <c r="AG24" s="38"/>
      <c r="AH24" s="17"/>
      <c r="AI24" s="17"/>
      <c r="AJ24" s="17"/>
      <c r="AK24" s="17"/>
      <c r="AL24" s="18"/>
      <c r="AM24" s="16"/>
      <c r="AN24" s="17"/>
      <c r="AO24" s="17"/>
      <c r="AP24" s="17"/>
      <c r="AQ24" s="17"/>
      <c r="AR24" s="38"/>
      <c r="AS24" s="39"/>
      <c r="AT24" s="76">
        <f>IF(AT23&gt;0,AT22/AT23,"-")</f>
        <v>1.0547945205479452</v>
      </c>
      <c r="AU24" s="75"/>
      <c r="AV24" s="76">
        <f>IF(AW20&gt;0,AV20/AW20,"-")</f>
        <v>1</v>
      </c>
      <c r="AW24" s="75"/>
      <c r="AX24" s="58"/>
    </row>
    <row r="25" spans="2:50" ht="12.75" customHeight="1" x14ac:dyDescent="0.15">
      <c r="B25" s="34"/>
      <c r="C25" s="66" t="s">
        <v>43</v>
      </c>
      <c r="D25" s="15" t="str">
        <f>IF(OR(D27&gt;=2,J27&gt;=2),IF(D27&gt;J27,"○","●"),"-")</f>
        <v>○</v>
      </c>
      <c r="E25" s="41"/>
      <c r="F25" s="41"/>
      <c r="G25" s="41"/>
      <c r="H25" s="41"/>
      <c r="I25" s="41"/>
      <c r="J25" s="42"/>
      <c r="K25" s="15" t="str">
        <f>IF(OR(K27&gt;=2,Q27&gt;=2),IF(K27&gt;Q27,"○","●"),"-")</f>
        <v>○</v>
      </c>
      <c r="L25" s="41"/>
      <c r="M25" s="41"/>
      <c r="N25" s="41"/>
      <c r="O25" s="41"/>
      <c r="P25" s="41"/>
      <c r="Q25" s="42"/>
      <c r="R25" s="15" t="str">
        <f>IF(OR(R27&gt;=2,X27&gt;=2),IF(R27&gt;X27,"○","●"),"-")</f>
        <v>○</v>
      </c>
      <c r="S25" s="41"/>
      <c r="T25" s="41"/>
      <c r="U25" s="41"/>
      <c r="V25" s="41"/>
      <c r="W25" s="41"/>
      <c r="X25" s="42"/>
      <c r="Y25" s="15" t="str">
        <f>IF(OR(Y27&gt;=2,AE27&gt;=2),IF(Y27&gt;AE27,"○","●"),"-")</f>
        <v>●</v>
      </c>
      <c r="Z25" s="41"/>
      <c r="AA25" s="41"/>
      <c r="AB25" s="41"/>
      <c r="AC25" s="41"/>
      <c r="AD25" s="41"/>
      <c r="AE25" s="42"/>
      <c r="AF25" s="43"/>
      <c r="AG25" s="41"/>
      <c r="AH25" s="41"/>
      <c r="AI25" s="41"/>
      <c r="AJ25" s="41"/>
      <c r="AK25" s="41"/>
      <c r="AL25" s="42"/>
      <c r="AM25" s="35"/>
      <c r="AN25" s="15"/>
      <c r="AO25" s="15"/>
      <c r="AP25" s="15"/>
      <c r="AQ25" s="15"/>
      <c r="AR25" s="15"/>
      <c r="AS25" s="36"/>
      <c r="AT25" s="69">
        <f>COUNTIF(D25:AS25,"○")</f>
        <v>3</v>
      </c>
      <c r="AU25" s="69">
        <f>COUNTIF(D25:AS25,"●")</f>
        <v>1</v>
      </c>
      <c r="AV25" s="69">
        <f>D27+K27+R27+Y27+AF27+AM27</f>
        <v>6</v>
      </c>
      <c r="AW25" s="69">
        <f>J27+Q27+X27+AE27+AL27+AS27</f>
        <v>3</v>
      </c>
      <c r="AX25" s="73">
        <v>1</v>
      </c>
    </row>
    <row r="26" spans="2:50" ht="12.75" customHeight="1" x14ac:dyDescent="0.15">
      <c r="B26" s="34"/>
      <c r="C26" s="67"/>
      <c r="D26" s="25"/>
      <c r="E26" s="15">
        <f>IF(F26&gt;H26,1,0)</f>
        <v>1</v>
      </c>
      <c r="F26" s="15">
        <f>IF(AJ6="","",AJ6)</f>
        <v>25</v>
      </c>
      <c r="G26" s="15" t="str">
        <f>IF(AI6="","",AI6)</f>
        <v>－</v>
      </c>
      <c r="H26" s="15">
        <f>IF(AH6="","",AH6)</f>
        <v>22</v>
      </c>
      <c r="I26" s="15">
        <f>IF(F26&lt;H26,1,0)</f>
        <v>0</v>
      </c>
      <c r="J26" s="36"/>
      <c r="K26" s="25"/>
      <c r="L26" s="15">
        <f>IF(M26&gt;O26,1,0)</f>
        <v>0</v>
      </c>
      <c r="M26" s="15">
        <f>IF(AJ11="","",AJ11)</f>
        <v>24</v>
      </c>
      <c r="N26" s="15" t="str">
        <f>IF(AI11="","",AI11)</f>
        <v>－</v>
      </c>
      <c r="O26" s="15">
        <f>IF(AH11="","",AH11)</f>
        <v>26</v>
      </c>
      <c r="P26" s="15">
        <f>IF(M26&lt;O26,1,0)</f>
        <v>1</v>
      </c>
      <c r="Q26" s="36"/>
      <c r="R26" s="15"/>
      <c r="S26" s="15">
        <f>IF(T26&gt;V26,1,0)</f>
        <v>1</v>
      </c>
      <c r="T26" s="15">
        <f>IF(AJ16="","",AJ16)</f>
        <v>25</v>
      </c>
      <c r="U26" s="15" t="str">
        <f>IF(AI16="","",AI16)</f>
        <v>－</v>
      </c>
      <c r="V26" s="15">
        <f>IF(AH16="","",AH16)</f>
        <v>19</v>
      </c>
      <c r="W26" s="15">
        <f>IF(T26&lt;V26,1,0)</f>
        <v>0</v>
      </c>
      <c r="X26" s="36"/>
      <c r="Y26" s="15"/>
      <c r="Z26" s="15">
        <f>IF(AA26&gt;AC26,1,0)</f>
        <v>0</v>
      </c>
      <c r="AA26" s="15">
        <f>IF(AJ21="","",AJ21)</f>
        <v>14</v>
      </c>
      <c r="AB26" s="15" t="str">
        <f>IF(AI21="","",AI21)</f>
        <v>－</v>
      </c>
      <c r="AC26" s="15">
        <f>IF(AH21="","",AH21)</f>
        <v>25</v>
      </c>
      <c r="AD26" s="15">
        <f>IF(AA26&lt;AC26,1,0)</f>
        <v>1</v>
      </c>
      <c r="AE26" s="36"/>
      <c r="AF26" s="35"/>
      <c r="AG26" s="15"/>
      <c r="AH26" s="15"/>
      <c r="AI26" s="15"/>
      <c r="AJ26" s="15"/>
      <c r="AK26" s="15"/>
      <c r="AL26" s="36"/>
      <c r="AM26" s="15"/>
      <c r="AN26" s="15"/>
      <c r="AO26" s="48"/>
      <c r="AP26" s="47"/>
      <c r="AQ26" s="48"/>
      <c r="AR26" s="15"/>
      <c r="AS26" s="36"/>
      <c r="AT26" s="70"/>
      <c r="AU26" s="70"/>
      <c r="AV26" s="71"/>
      <c r="AW26" s="71"/>
      <c r="AX26" s="57"/>
    </row>
    <row r="27" spans="2:50" ht="12.75" customHeight="1" x14ac:dyDescent="0.15">
      <c r="B27" s="34">
        <v>5</v>
      </c>
      <c r="C27" s="67"/>
      <c r="D27" s="15">
        <f>E26+E27+E28</f>
        <v>2</v>
      </c>
      <c r="E27" s="15">
        <f>IF(F27&gt;H27,1,0)</f>
        <v>1</v>
      </c>
      <c r="F27" s="15">
        <f>IF(AJ7="","",AJ7)</f>
        <v>25</v>
      </c>
      <c r="G27" s="15" t="str">
        <f>IF(AI7="","",AI7)</f>
        <v>－</v>
      </c>
      <c r="H27" s="15">
        <f>IF(AH7="","",AH7)</f>
        <v>22</v>
      </c>
      <c r="I27" s="15">
        <f>IF(F27&lt;H27,1,0)</f>
        <v>0</v>
      </c>
      <c r="J27" s="36">
        <f>I26+I27+I28</f>
        <v>0</v>
      </c>
      <c r="K27" s="15">
        <f>L26+L27+L28</f>
        <v>2</v>
      </c>
      <c r="L27" s="15">
        <f>IF(M27&gt;O27,1,0)</f>
        <v>1</v>
      </c>
      <c r="M27" s="15">
        <f>IF(AJ12="","",AJ12)</f>
        <v>25</v>
      </c>
      <c r="N27" s="15" t="str">
        <f>IF(AI12="","",AI12)</f>
        <v>－</v>
      </c>
      <c r="O27" s="15">
        <f>IF(AH12="","",AH12)</f>
        <v>22</v>
      </c>
      <c r="P27" s="15">
        <f>IF(M27&lt;O27,1,0)</f>
        <v>0</v>
      </c>
      <c r="Q27" s="36">
        <f>P26+P27+P28</f>
        <v>1</v>
      </c>
      <c r="R27" s="15">
        <f>S26+S27+S28</f>
        <v>2</v>
      </c>
      <c r="S27" s="15">
        <f>IF(T27&gt;V27,1,0)</f>
        <v>1</v>
      </c>
      <c r="T27" s="15">
        <f>IF(AJ17="","",AJ17)</f>
        <v>25</v>
      </c>
      <c r="U27" s="15" t="str">
        <f>IF(AI17="","",AI17)</f>
        <v>－</v>
      </c>
      <c r="V27" s="15">
        <f>IF(AH17="","",AH17)</f>
        <v>16</v>
      </c>
      <c r="W27" s="15">
        <f>IF(T27&lt;V27,1,0)</f>
        <v>0</v>
      </c>
      <c r="X27" s="36">
        <f>W26+W27+W28</f>
        <v>0</v>
      </c>
      <c r="Y27" s="15">
        <f>Z26+Z27+Z28</f>
        <v>0</v>
      </c>
      <c r="Z27" s="15">
        <f>IF(AA27&gt;AC27,1,0)</f>
        <v>0</v>
      </c>
      <c r="AA27" s="15">
        <f>IF(AJ22="","",AJ22)</f>
        <v>19</v>
      </c>
      <c r="AB27" s="15" t="str">
        <f>IF(AI22="","",AI22)</f>
        <v>－</v>
      </c>
      <c r="AC27" s="15">
        <f>IF(AH22="","",AH22)</f>
        <v>25</v>
      </c>
      <c r="AD27" s="15">
        <f>IF(AA27&lt;AC27,1,0)</f>
        <v>1</v>
      </c>
      <c r="AE27" s="36">
        <f>AD26+AD27+AD28</f>
        <v>2</v>
      </c>
      <c r="AF27" s="35"/>
      <c r="AG27" s="15"/>
      <c r="AH27" s="15"/>
      <c r="AI27" s="15"/>
      <c r="AJ27" s="15"/>
      <c r="AK27" s="15"/>
      <c r="AL27" s="36"/>
      <c r="AM27" s="35"/>
      <c r="AN27" s="15"/>
      <c r="AO27" s="48"/>
      <c r="AP27" s="47"/>
      <c r="AQ27" s="48"/>
      <c r="AR27" s="15"/>
      <c r="AS27" s="36"/>
      <c r="AT27" s="74">
        <f>SUM(M26:M28,T26:T28,F26:F28,AA26:AA28,AH26:AH28,AO26:AO28)</f>
        <v>207</v>
      </c>
      <c r="AU27" s="75"/>
      <c r="AV27" s="71"/>
      <c r="AW27" s="71"/>
      <c r="AX27" s="57"/>
    </row>
    <row r="28" spans="2:50" ht="12.75" customHeight="1" x14ac:dyDescent="0.15">
      <c r="B28" s="34"/>
      <c r="C28" s="67"/>
      <c r="D28" s="15"/>
      <c r="E28" s="15">
        <f>IF(F28&gt;H28,1,0)</f>
        <v>0</v>
      </c>
      <c r="F28" s="15" t="str">
        <f>IF(AJ8="","",AJ8)</f>
        <v/>
      </c>
      <c r="G28" s="15" t="str">
        <f>IF(AI8="","",AI8)</f>
        <v/>
      </c>
      <c r="H28" s="15" t="str">
        <f>IF(AH8="","",AH8)</f>
        <v/>
      </c>
      <c r="I28" s="15">
        <f>IF(F28&lt;H28,1,0)</f>
        <v>0</v>
      </c>
      <c r="J28" s="36"/>
      <c r="K28" s="15"/>
      <c r="L28" s="15">
        <f>IF(M28&gt;O28,1,0)</f>
        <v>1</v>
      </c>
      <c r="M28" s="15">
        <f>IF(AJ13="","",AJ13)</f>
        <v>25</v>
      </c>
      <c r="N28" s="15" t="str">
        <f>IF(AI13="","",AI13)</f>
        <v>－</v>
      </c>
      <c r="O28" s="15">
        <f>IF(AH13="","",AH13)</f>
        <v>22</v>
      </c>
      <c r="P28" s="15">
        <f>IF(M28&lt;O28,1,0)</f>
        <v>0</v>
      </c>
      <c r="Q28" s="36"/>
      <c r="R28" s="15"/>
      <c r="S28" s="15">
        <f>IF(T28&gt;V28,1,0)</f>
        <v>0</v>
      </c>
      <c r="T28" s="15" t="str">
        <f>IF(AJ18="","",AJ18)</f>
        <v/>
      </c>
      <c r="U28" s="15" t="str">
        <f>IF(AI18="","",AI18)</f>
        <v/>
      </c>
      <c r="V28" s="15" t="str">
        <f>IF(AH18="","",AH18)</f>
        <v/>
      </c>
      <c r="W28" s="15">
        <f>IF(T28&lt;V28,1,0)</f>
        <v>0</v>
      </c>
      <c r="X28" s="36"/>
      <c r="Y28" s="15"/>
      <c r="Z28" s="15">
        <f>IF(AA28&gt;AC28,1,0)</f>
        <v>0</v>
      </c>
      <c r="AA28" s="15" t="str">
        <f>IF(AJ23="","",AJ23)</f>
        <v/>
      </c>
      <c r="AB28" s="15" t="str">
        <f>IF(AI23="","",AI23)</f>
        <v/>
      </c>
      <c r="AC28" s="15" t="str">
        <f>IF(AH23="","",AH23)</f>
        <v/>
      </c>
      <c r="AD28" s="15">
        <f>IF(AA28&lt;AC28,1,0)</f>
        <v>0</v>
      </c>
      <c r="AE28" s="36"/>
      <c r="AF28" s="35"/>
      <c r="AG28" s="15"/>
      <c r="AH28" s="15"/>
      <c r="AI28" s="15"/>
      <c r="AJ28" s="15"/>
      <c r="AK28" s="15"/>
      <c r="AL28" s="36"/>
      <c r="AM28" s="35"/>
      <c r="AN28" s="15"/>
      <c r="AO28" s="48"/>
      <c r="AP28" s="47"/>
      <c r="AQ28" s="48"/>
      <c r="AR28" s="15"/>
      <c r="AS28" s="36"/>
      <c r="AT28" s="74">
        <f>SUM(O26:O28,V26:V28,H26:H28,AC26:AC28,AJ26:AJ28,AQ26:AQ28)</f>
        <v>199</v>
      </c>
      <c r="AU28" s="75"/>
      <c r="AV28" s="72"/>
      <c r="AW28" s="72"/>
      <c r="AX28" s="57"/>
    </row>
    <row r="29" spans="2:50" ht="12.75" customHeight="1" x14ac:dyDescent="0.15">
      <c r="B29" s="34"/>
      <c r="C29" s="68"/>
      <c r="D29" s="38"/>
      <c r="E29" s="38"/>
      <c r="F29" s="38"/>
      <c r="G29" s="38"/>
      <c r="H29" s="38"/>
      <c r="I29" s="38"/>
      <c r="J29" s="39"/>
      <c r="K29" s="38"/>
      <c r="L29" s="38"/>
      <c r="M29" s="38"/>
      <c r="N29" s="38"/>
      <c r="O29" s="38"/>
      <c r="P29" s="38"/>
      <c r="Q29" s="39"/>
      <c r="R29" s="38"/>
      <c r="S29" s="38"/>
      <c r="T29" s="38"/>
      <c r="U29" s="38"/>
      <c r="V29" s="38"/>
      <c r="W29" s="38"/>
      <c r="X29" s="39"/>
      <c r="Y29" s="38"/>
      <c r="Z29" s="38"/>
      <c r="AA29" s="38"/>
      <c r="AB29" s="38"/>
      <c r="AC29" s="38"/>
      <c r="AD29" s="38"/>
      <c r="AE29" s="39"/>
      <c r="AF29" s="37"/>
      <c r="AG29" s="38"/>
      <c r="AH29" s="38"/>
      <c r="AI29" s="38"/>
      <c r="AJ29" s="38"/>
      <c r="AK29" s="38"/>
      <c r="AL29" s="39"/>
      <c r="AM29" s="37"/>
      <c r="AN29" s="38"/>
      <c r="AO29" s="38"/>
      <c r="AP29" s="38"/>
      <c r="AQ29" s="38"/>
      <c r="AR29" s="38"/>
      <c r="AS29" s="39"/>
      <c r="AT29" s="76">
        <f>IF(AT28&gt;0,AT27/AT28,"-")</f>
        <v>1.0402010050251256</v>
      </c>
      <c r="AU29" s="75"/>
      <c r="AV29" s="76">
        <f>IF(AW25&gt;0,AV25/AW25,"-")</f>
        <v>2</v>
      </c>
      <c r="AW29" s="75"/>
      <c r="AX29" s="58"/>
    </row>
    <row r="30" spans="2:50" ht="12.75" customHeight="1" x14ac:dyDescent="0.15">
      <c r="B30" s="40"/>
      <c r="C30" s="78"/>
      <c r="D30" s="15"/>
      <c r="E30" s="41"/>
      <c r="F30" s="41"/>
      <c r="G30" s="41"/>
      <c r="H30" s="41"/>
      <c r="I30" s="41"/>
      <c r="J30" s="42"/>
      <c r="K30" s="15"/>
      <c r="L30" s="41"/>
      <c r="M30" s="41"/>
      <c r="N30" s="41"/>
      <c r="O30" s="41"/>
      <c r="P30" s="41"/>
      <c r="Q30" s="42"/>
      <c r="R30" s="15"/>
      <c r="S30" s="41"/>
      <c r="T30" s="41"/>
      <c r="U30" s="41"/>
      <c r="V30" s="41"/>
      <c r="W30" s="41"/>
      <c r="X30" s="42"/>
      <c r="Y30" s="15"/>
      <c r="Z30" s="41"/>
      <c r="AA30" s="41"/>
      <c r="AB30" s="41"/>
      <c r="AC30" s="41"/>
      <c r="AD30" s="41"/>
      <c r="AE30" s="42"/>
      <c r="AF30" s="15"/>
      <c r="AG30" s="41"/>
      <c r="AH30" s="41"/>
      <c r="AI30" s="41"/>
      <c r="AJ30" s="41"/>
      <c r="AK30" s="41"/>
      <c r="AL30" s="42"/>
      <c r="AM30" s="43"/>
      <c r="AN30" s="41"/>
      <c r="AO30" s="41"/>
      <c r="AP30" s="41"/>
      <c r="AQ30" s="41"/>
      <c r="AR30" s="41"/>
      <c r="AS30" s="42"/>
      <c r="AT30" s="69"/>
      <c r="AU30" s="69"/>
      <c r="AV30" s="69"/>
      <c r="AW30" s="69"/>
      <c r="AX30" s="73"/>
    </row>
    <row r="31" spans="2:50" ht="12.75" customHeight="1" x14ac:dyDescent="0.15">
      <c r="B31" s="34"/>
      <c r="C31" s="79"/>
      <c r="D31" s="15"/>
      <c r="E31" s="15"/>
      <c r="F31" s="15"/>
      <c r="G31" s="15"/>
      <c r="H31" s="15"/>
      <c r="I31" s="15"/>
      <c r="J31" s="36"/>
      <c r="K31" s="25"/>
      <c r="L31" s="15"/>
      <c r="M31" s="15"/>
      <c r="N31" s="15"/>
      <c r="O31" s="15"/>
      <c r="P31" s="15"/>
      <c r="Q31" s="36"/>
      <c r="R31" s="25"/>
      <c r="S31" s="15"/>
      <c r="T31" s="15"/>
      <c r="U31" s="15"/>
      <c r="V31" s="15"/>
      <c r="W31" s="15"/>
      <c r="X31" s="36"/>
      <c r="Y31" s="15"/>
      <c r="Z31" s="15"/>
      <c r="AA31" s="15"/>
      <c r="AB31" s="15"/>
      <c r="AC31" s="15"/>
      <c r="AD31" s="15"/>
      <c r="AE31" s="36"/>
      <c r="AF31" s="15"/>
      <c r="AG31" s="15"/>
      <c r="AH31" s="15"/>
      <c r="AI31" s="15"/>
      <c r="AJ31" s="15"/>
      <c r="AK31" s="15"/>
      <c r="AL31" s="36"/>
      <c r="AM31" s="35"/>
      <c r="AN31" s="15"/>
      <c r="AO31" s="15"/>
      <c r="AP31" s="15"/>
      <c r="AQ31" s="15"/>
      <c r="AR31" s="15"/>
      <c r="AS31" s="36"/>
      <c r="AT31" s="70"/>
      <c r="AU31" s="70"/>
      <c r="AV31" s="71"/>
      <c r="AW31" s="71"/>
      <c r="AX31" s="57"/>
    </row>
    <row r="32" spans="2:50" ht="12.75" customHeight="1" x14ac:dyDescent="0.15">
      <c r="B32" s="34">
        <v>6</v>
      </c>
      <c r="C32" s="79"/>
      <c r="D32" s="15"/>
      <c r="E32" s="15"/>
      <c r="F32" s="15"/>
      <c r="G32" s="15"/>
      <c r="H32" s="15"/>
      <c r="I32" s="15"/>
      <c r="J32" s="36"/>
      <c r="K32" s="15"/>
      <c r="L32" s="15"/>
      <c r="M32" s="15"/>
      <c r="N32" s="15"/>
      <c r="O32" s="15"/>
      <c r="P32" s="15"/>
      <c r="Q32" s="36"/>
      <c r="R32" s="15"/>
      <c r="S32" s="15"/>
      <c r="T32" s="15"/>
      <c r="U32" s="15"/>
      <c r="V32" s="15"/>
      <c r="W32" s="15"/>
      <c r="X32" s="36"/>
      <c r="Y32" s="15"/>
      <c r="Z32" s="15"/>
      <c r="AA32" s="15"/>
      <c r="AB32" s="15"/>
      <c r="AC32" s="15"/>
      <c r="AD32" s="15"/>
      <c r="AE32" s="36"/>
      <c r="AF32" s="15"/>
      <c r="AG32" s="15"/>
      <c r="AH32" s="15"/>
      <c r="AI32" s="15"/>
      <c r="AJ32" s="15"/>
      <c r="AK32" s="15"/>
      <c r="AL32" s="36"/>
      <c r="AM32" s="35"/>
      <c r="AN32" s="15"/>
      <c r="AO32" s="15"/>
      <c r="AP32" s="15"/>
      <c r="AQ32" s="15"/>
      <c r="AR32" s="15"/>
      <c r="AS32" s="36"/>
      <c r="AT32" s="74"/>
      <c r="AU32" s="75"/>
      <c r="AV32" s="71"/>
      <c r="AW32" s="71"/>
      <c r="AX32" s="57"/>
    </row>
    <row r="33" spans="2:50" ht="12.75" customHeight="1" x14ac:dyDescent="0.15">
      <c r="B33" s="34"/>
      <c r="C33" s="79"/>
      <c r="D33" s="15"/>
      <c r="E33" s="15"/>
      <c r="F33" s="15"/>
      <c r="G33" s="15"/>
      <c r="H33" s="15"/>
      <c r="I33" s="15"/>
      <c r="J33" s="36"/>
      <c r="K33" s="15"/>
      <c r="L33" s="15"/>
      <c r="M33" s="15"/>
      <c r="N33" s="15"/>
      <c r="O33" s="15"/>
      <c r="P33" s="15"/>
      <c r="Q33" s="36"/>
      <c r="R33" s="15"/>
      <c r="S33" s="15"/>
      <c r="T33" s="15"/>
      <c r="U33" s="15"/>
      <c r="V33" s="15"/>
      <c r="W33" s="15"/>
      <c r="X33" s="36"/>
      <c r="Y33" s="15"/>
      <c r="Z33" s="15"/>
      <c r="AA33" s="15"/>
      <c r="AB33" s="15"/>
      <c r="AC33" s="15"/>
      <c r="AD33" s="15"/>
      <c r="AE33" s="36"/>
      <c r="AF33" s="15"/>
      <c r="AG33" s="15"/>
      <c r="AH33" s="15"/>
      <c r="AI33" s="15"/>
      <c r="AJ33" s="15"/>
      <c r="AK33" s="15"/>
      <c r="AL33" s="36"/>
      <c r="AM33" s="35"/>
      <c r="AN33" s="15"/>
      <c r="AO33" s="15"/>
      <c r="AP33" s="15"/>
      <c r="AQ33" s="15"/>
      <c r="AR33" s="15"/>
      <c r="AS33" s="36"/>
      <c r="AT33" s="74"/>
      <c r="AU33" s="75"/>
      <c r="AV33" s="72"/>
      <c r="AW33" s="72"/>
      <c r="AX33" s="57"/>
    </row>
    <row r="34" spans="2:50" ht="12.75" customHeight="1" x14ac:dyDescent="0.15">
      <c r="B34" s="44"/>
      <c r="C34" s="80"/>
      <c r="D34" s="38"/>
      <c r="E34" s="38"/>
      <c r="F34" s="38"/>
      <c r="G34" s="38"/>
      <c r="H34" s="38"/>
      <c r="I34" s="38"/>
      <c r="J34" s="39"/>
      <c r="K34" s="38"/>
      <c r="L34" s="38"/>
      <c r="M34" s="38"/>
      <c r="N34" s="38"/>
      <c r="O34" s="38"/>
      <c r="P34" s="38"/>
      <c r="Q34" s="39"/>
      <c r="R34" s="38"/>
      <c r="S34" s="38"/>
      <c r="T34" s="38"/>
      <c r="U34" s="38"/>
      <c r="V34" s="38"/>
      <c r="W34" s="38"/>
      <c r="X34" s="39"/>
      <c r="Y34" s="38"/>
      <c r="Z34" s="38"/>
      <c r="AA34" s="38"/>
      <c r="AB34" s="38"/>
      <c r="AC34" s="38"/>
      <c r="AD34" s="38"/>
      <c r="AE34" s="39"/>
      <c r="AF34" s="38"/>
      <c r="AG34" s="38"/>
      <c r="AH34" s="38"/>
      <c r="AI34" s="38"/>
      <c r="AJ34" s="38"/>
      <c r="AK34" s="38"/>
      <c r="AL34" s="39"/>
      <c r="AM34" s="37"/>
      <c r="AN34" s="38"/>
      <c r="AO34" s="38"/>
      <c r="AP34" s="38"/>
      <c r="AQ34" s="38"/>
      <c r="AR34" s="38"/>
      <c r="AS34" s="39"/>
      <c r="AT34" s="76"/>
      <c r="AU34" s="75"/>
      <c r="AV34" s="76"/>
      <c r="AW34" s="75"/>
      <c r="AX34" s="58"/>
    </row>
  </sheetData>
  <mergeCells count="66">
    <mergeCell ref="AM4:AS4"/>
    <mergeCell ref="D4:J4"/>
    <mergeCell ref="K4:Q4"/>
    <mergeCell ref="R4:X4"/>
    <mergeCell ref="Y4:AE4"/>
    <mergeCell ref="AF4:AL4"/>
    <mergeCell ref="AX5:AX9"/>
    <mergeCell ref="AT7:AU7"/>
    <mergeCell ref="AT8:AU8"/>
    <mergeCell ref="AT9:AU9"/>
    <mergeCell ref="AV9:AW9"/>
    <mergeCell ref="C5:C9"/>
    <mergeCell ref="AT5:AT6"/>
    <mergeCell ref="AU5:AU6"/>
    <mergeCell ref="AV5:AV8"/>
    <mergeCell ref="AW5:AW8"/>
    <mergeCell ref="AX10:AX14"/>
    <mergeCell ref="AT12:AU12"/>
    <mergeCell ref="AT13:AU13"/>
    <mergeCell ref="AT14:AU14"/>
    <mergeCell ref="AV14:AW14"/>
    <mergeCell ref="C10:C14"/>
    <mergeCell ref="AT10:AT11"/>
    <mergeCell ref="AU10:AU11"/>
    <mergeCell ref="AV10:AV13"/>
    <mergeCell ref="AW10:AW13"/>
    <mergeCell ref="AX15:AX19"/>
    <mergeCell ref="AT17:AU17"/>
    <mergeCell ref="AT18:AU18"/>
    <mergeCell ref="AT19:AU19"/>
    <mergeCell ref="AV19:AW19"/>
    <mergeCell ref="C15:C19"/>
    <mergeCell ref="AT15:AT16"/>
    <mergeCell ref="AU15:AU16"/>
    <mergeCell ref="AV15:AV18"/>
    <mergeCell ref="AW15:AW18"/>
    <mergeCell ref="AX20:AX24"/>
    <mergeCell ref="AT22:AU22"/>
    <mergeCell ref="AT23:AU23"/>
    <mergeCell ref="AT24:AU24"/>
    <mergeCell ref="AV24:AW24"/>
    <mergeCell ref="C20:C24"/>
    <mergeCell ref="AT20:AT21"/>
    <mergeCell ref="AU20:AU21"/>
    <mergeCell ref="AV20:AV23"/>
    <mergeCell ref="AW20:AW23"/>
    <mergeCell ref="AX25:AX29"/>
    <mergeCell ref="AT27:AU27"/>
    <mergeCell ref="AT28:AU28"/>
    <mergeCell ref="AT29:AU29"/>
    <mergeCell ref="AV29:AW29"/>
    <mergeCell ref="C25:C29"/>
    <mergeCell ref="AT25:AT26"/>
    <mergeCell ref="AU25:AU26"/>
    <mergeCell ref="AV25:AV28"/>
    <mergeCell ref="AW25:AW28"/>
    <mergeCell ref="AX30:AX34"/>
    <mergeCell ref="AT32:AU32"/>
    <mergeCell ref="AT33:AU33"/>
    <mergeCell ref="AT34:AU34"/>
    <mergeCell ref="AV34:AW34"/>
    <mergeCell ref="C30:C34"/>
    <mergeCell ref="AT30:AT31"/>
    <mergeCell ref="AU30:AU31"/>
    <mergeCell ref="AV30:AV33"/>
    <mergeCell ref="AW30:AW33"/>
  </mergeCells>
  <phoneticPr fontId="1"/>
  <pageMargins left="1" right="1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2部</vt:lpstr>
      <vt:lpstr>3部</vt:lpstr>
      <vt:lpstr>4部</vt:lpstr>
      <vt:lpstr>5部</vt:lpstr>
      <vt:lpstr>6部</vt:lpstr>
      <vt:lpstr>'2部'!Print_Area</vt:lpstr>
      <vt:lpstr>'3部'!Print_Area</vt:lpstr>
      <vt:lpstr>'4部'!Print_Area</vt:lpstr>
      <vt:lpstr>'5部'!Print_Area</vt:lpstr>
      <vt:lpstr>'6部'!Print_Area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hamada@nifs-k.ac.jp</cp:lastModifiedBy>
  <cp:lastPrinted>2019-10-30T14:11:09Z</cp:lastPrinted>
  <dcterms:created xsi:type="dcterms:W3CDTF">2015-10-06T09:51:18Z</dcterms:created>
  <dcterms:modified xsi:type="dcterms:W3CDTF">2019-12-11T06:35:19Z</dcterms:modified>
</cp:coreProperties>
</file>